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załącznik 4a i 5a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<sst xmlns="http://schemas.openxmlformats.org/spreadsheetml/2006/main" count="87" uniqueCount="49">
  <si>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 xml:space="preserve"> </t>
  </si>
  <si>
    <t>Dz.</t>
  </si>
  <si>
    <t>Rozdz.</t>
  </si>
  <si>
    <t>§</t>
  </si>
  <si>
    <t xml:space="preserve">Zwiększenie </t>
  </si>
  <si>
    <t xml:space="preserve">Zmniejszenie </t>
  </si>
  <si>
    <t xml:space="preserve">Plan po zmianie </t>
  </si>
  <si>
    <t xml:space="preserve">Dotacje celowe otrzymane z budżetu państwa na realizację własnych zadań bieżących gmin </t>
  </si>
  <si>
    <t>OGÓŁEM :</t>
  </si>
  <si>
    <t>Treść</t>
  </si>
  <si>
    <t>Zakup usług pozostałych</t>
  </si>
  <si>
    <t>POMOC SPOŁECZNA</t>
  </si>
  <si>
    <t xml:space="preserve">Zakup materiałów i wyposażenia </t>
  </si>
  <si>
    <t xml:space="preserve">Ośrodki pomocy społecznej </t>
  </si>
  <si>
    <t xml:space="preserve">Stypendia oraz inne formy pomocy dla uczniów </t>
  </si>
  <si>
    <t xml:space="preserve">Plan na 2007 rok </t>
  </si>
  <si>
    <t xml:space="preserve">Pozostała działalność </t>
  </si>
  <si>
    <t>Zasiłki i pomoc w naturze oraz składki na ubezpieczenia emerytalne i rentowe</t>
  </si>
  <si>
    <t xml:space="preserve">                                                    </t>
  </si>
  <si>
    <t xml:space="preserve">                          OGÓŁEM</t>
  </si>
  <si>
    <t xml:space="preserve">Dodatkowe wynagrodzenie roczne </t>
  </si>
  <si>
    <t xml:space="preserve">Świadczenia społeczne </t>
  </si>
  <si>
    <t xml:space="preserve">Wynagrodzenia osobowe pracowników </t>
  </si>
  <si>
    <t>Świadczenia społeczne</t>
  </si>
  <si>
    <t>Załącznik Nr 4a</t>
  </si>
  <si>
    <t xml:space="preserve">Dotacje celowe otrzymane z budżetu państwa </t>
  </si>
  <si>
    <t xml:space="preserve">na realizację własnych zadań w 2007 roku </t>
  </si>
  <si>
    <t xml:space="preserve">OŚWIATA I WYCHOWANIE </t>
  </si>
  <si>
    <t xml:space="preserve">Szkoły podstawowe </t>
  </si>
  <si>
    <t xml:space="preserve">POMOC SPOŁECZNA </t>
  </si>
  <si>
    <t xml:space="preserve">Zasiłki i pomoc w naturze oraz składki na ubezpieczenia emerytalne i rentowe </t>
  </si>
  <si>
    <t xml:space="preserve">Pozpstała działalność </t>
  </si>
  <si>
    <t xml:space="preserve">EDUKACYJNA OPIEKA </t>
  </si>
  <si>
    <t xml:space="preserve">Pomoc materialna uczniów </t>
  </si>
  <si>
    <t xml:space="preserve">Wydatki związane z realizacją zadań własnych dotowanych z budżetu państwa </t>
  </si>
  <si>
    <t xml:space="preserve">Składki na ubezpieczenia społeczne </t>
  </si>
  <si>
    <t xml:space="preserve">Składki na Fundusz Pracy </t>
  </si>
  <si>
    <t xml:space="preserve">Odpisy na zakładowy fundusz świadczeń socjalnych </t>
  </si>
  <si>
    <t>Inne formy pomocy dla uczniów</t>
  </si>
  <si>
    <t>Rady Gminy Chełmża</t>
  </si>
  <si>
    <t>z dnia 20 grudnia 2007 r.</t>
  </si>
  <si>
    <t>zmieniającej Uchwałę nr III/16/06</t>
  </si>
  <si>
    <t>w sprawie budżetu Gminy na 2007 r</t>
  </si>
  <si>
    <t>TURYSTYKA</t>
  </si>
  <si>
    <t>Dotacje celowe otrzymane z budżetu państwa na realizację inwestycji i zakupów inwestycyjnych własnych gmin</t>
  </si>
  <si>
    <t>Wydatki inwestycyjne w jednostek budżetowych</t>
  </si>
  <si>
    <t>5a</t>
  </si>
  <si>
    <t>Zadania w zakresie upowszechniania turystyki</t>
  </si>
  <si>
    <t>do Uchwały Nr XX/110/07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</si>
</sst>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164" fontId="1" fillId="0" borderId="4" xfId="15" applyNumberFormat="1" applyFont="1" applyFill="1" applyBorder="1" applyAlignment="1">
      <alignment horizontal="right" vertical="top" wrapText="1"/>
    </xf>
    <xf numFmtId="164" fontId="2" fillId="0" borderId="6" xfId="15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vertical="top" wrapText="1"/>
    </xf>
    <xf numFmtId="164" fontId="1" fillId="0" borderId="1" xfId="15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164" fontId="1" fillId="0" borderId="1" xfId="15" applyNumberFormat="1" applyFont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3" fontId="2" fillId="0" borderId="7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164" fontId="2" fillId="0" borderId="4" xfId="15" applyNumberFormat="1" applyFont="1" applyBorder="1" applyAlignment="1">
      <alignment horizontal="right" vertical="top"/>
    </xf>
    <xf numFmtId="164" fontId="1" fillId="0" borderId="4" xfId="15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164" fontId="2" fillId="0" borderId="7" xfId="15" applyNumberFormat="1" applyFont="1" applyBorder="1" applyAlignment="1">
      <alignment horizontal="right" vertical="top"/>
    </xf>
    <xf numFmtId="164" fontId="2" fillId="0" borderId="4" xfId="15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center" vertical="top" wrapText="1"/>
    </xf>
    <xf numFmtId="164" fontId="2" fillId="0" borderId="7" xfId="15" applyNumberFormat="1" applyFont="1" applyBorder="1" applyAlignment="1">
      <alignment horizontal="right"/>
    </xf>
    <xf numFmtId="0" fontId="1" fillId="0" borderId="4" xfId="0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164" fontId="1" fillId="0" borderId="9" xfId="15" applyNumberFormat="1" applyFont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164" fontId="2" fillId="0" borderId="7" xfId="15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7" xfId="0" applyFont="1" applyFill="1" applyBorder="1" applyAlignment="1">
      <alignment vertical="top"/>
    </xf>
    <xf numFmtId="3" fontId="2" fillId="0" borderId="7" xfId="0" applyNumberFormat="1" applyFont="1" applyFill="1" applyBorder="1" applyAlignment="1">
      <alignment horizontal="right" vertical="top"/>
    </xf>
    <xf numFmtId="164" fontId="1" fillId="0" borderId="1" xfId="15" applyNumberFormat="1" applyFont="1" applyFill="1" applyBorder="1" applyAlignment="1">
      <alignment horizontal="right" vertical="top"/>
    </xf>
    <xf numFmtId="164" fontId="1" fillId="0" borderId="9" xfId="15" applyNumberFormat="1" applyFont="1" applyFill="1" applyBorder="1" applyAlignment="1">
      <alignment horizontal="right" vertical="top"/>
    </xf>
    <xf numFmtId="164" fontId="2" fillId="0" borderId="6" xfId="15" applyNumberFormat="1" applyFont="1" applyFill="1" applyBorder="1" applyAlignment="1">
      <alignment horizontal="right" vertical="top"/>
    </xf>
    <xf numFmtId="164" fontId="2" fillId="0" borderId="6" xfId="15" applyNumberFormat="1" applyFont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right" vertical="top"/>
    </xf>
    <xf numFmtId="3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4" fontId="1" fillId="0" borderId="4" xfId="15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2" fillId="0" borderId="7" xfId="0" applyNumberFormat="1" applyFont="1" applyFill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/>
    </xf>
    <xf numFmtId="164" fontId="1" fillId="0" borderId="1" xfId="15" applyNumberFormat="1" applyFont="1" applyFill="1" applyBorder="1" applyAlignment="1">
      <alignment vertical="top"/>
    </xf>
    <xf numFmtId="164" fontId="1" fillId="0" borderId="9" xfId="15" applyNumberFormat="1" applyFont="1" applyFill="1" applyBorder="1" applyAlignment="1">
      <alignment vertical="top"/>
    </xf>
    <xf numFmtId="164" fontId="2" fillId="0" borderId="7" xfId="15" applyNumberFormat="1" applyFont="1" applyBorder="1" applyAlignment="1">
      <alignment vertical="top"/>
    </xf>
    <xf numFmtId="164" fontId="1" fillId="0" borderId="5" xfId="15" applyNumberFormat="1" applyFont="1" applyFill="1" applyBorder="1" applyAlignment="1">
      <alignment horizontal="right" vertical="top" wrapText="1"/>
    </xf>
    <xf numFmtId="164" fontId="1" fillId="0" borderId="3" xfId="15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0" fillId="0" borderId="0" xfId="0" applyAlignment="1">
      <alignment vertical="top"/>
    </xf>
    <xf numFmtId="164" fontId="2" fillId="0" borderId="7" xfId="15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center" vertical="top" wrapText="1"/>
    </xf>
    <xf numFmtId="164" fontId="2" fillId="0" borderId="5" xfId="15" applyNumberFormat="1" applyFont="1" applyFill="1" applyBorder="1" applyAlignment="1">
      <alignment horizontal="right" vertical="top" wrapText="1"/>
    </xf>
    <xf numFmtId="164" fontId="2" fillId="0" borderId="6" xfId="15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3" fontId="1" fillId="0" borderId="17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1" fillId="0" borderId="3" xfId="0" applyFont="1" applyFill="1" applyBorder="1" applyAlignment="1">
      <alignment vertical="top"/>
    </xf>
    <xf numFmtId="3" fontId="1" fillId="0" borderId="19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31">
      <selection activeCell="D40" sqref="D40"/>
    </sheetView>
  </sheetViews>
  <sheetFormatPr defaultColWidth="9.00390625" defaultRowHeight="12.75"/>
  <cols>
    <col min="1" max="1" width="4.00390625" style="0" bestFit="1" customWidth="1"/>
    <col min="2" max="2" width="5.875" style="0" customWidth="1"/>
    <col min="3" max="3" width="4.875" style="0" customWidth="1"/>
    <col min="4" max="4" width="25.00390625" style="0" customWidth="1"/>
    <col min="5" max="5" width="10.75390625" style="0" customWidth="1"/>
    <col min="6" max="6" width="9.625" style="0" customWidth="1"/>
    <col min="7" max="7" width="9.375" style="0" bestFit="1" customWidth="1"/>
    <col min="8" max="8" width="12.625" style="0" customWidth="1"/>
  </cols>
  <sheetData>
    <row r="1" spans="1:8" ht="12.75">
      <c r="A1" s="17"/>
      <c r="B1" s="17"/>
      <c r="C1" s="55"/>
      <c r="D1" s="56"/>
      <c r="E1" s="57" t="s">
        <v>0</v>
      </c>
      <c r="F1" s="19" t="s">
        <v>24</v>
      </c>
      <c r="G1" s="19"/>
      <c r="H1" s="19"/>
    </row>
    <row r="2" spans="1:8" ht="12.75">
      <c r="A2" s="17"/>
      <c r="B2" s="17"/>
      <c r="C2" s="55"/>
      <c r="D2" s="118" t="s">
        <v>0</v>
      </c>
      <c r="E2" s="118"/>
      <c r="F2" s="19" t="s">
        <v>48</v>
      </c>
      <c r="G2" s="19"/>
      <c r="H2" s="19"/>
    </row>
    <row r="3" spans="1:8" ht="12.75">
      <c r="A3" s="17"/>
      <c r="B3" s="17"/>
      <c r="C3" s="55"/>
      <c r="D3" s="118" t="s">
        <v>0</v>
      </c>
      <c r="E3" s="118"/>
      <c r="F3" s="19" t="s">
        <v>39</v>
      </c>
      <c r="G3" s="19"/>
      <c r="H3" s="19"/>
    </row>
    <row r="4" spans="1:8" ht="12.75">
      <c r="A4" s="17"/>
      <c r="B4" s="17"/>
      <c r="C4" s="55"/>
      <c r="D4" s="118" t="s">
        <v>0</v>
      </c>
      <c r="E4" s="118"/>
      <c r="F4" s="19" t="s">
        <v>40</v>
      </c>
      <c r="G4" s="19"/>
      <c r="H4" s="19"/>
    </row>
    <row r="5" spans="1:8" ht="12.75">
      <c r="A5" s="17"/>
      <c r="B5" s="17"/>
      <c r="C5" s="55"/>
      <c r="D5" s="118" t="s">
        <v>0</v>
      </c>
      <c r="E5" s="118"/>
      <c r="F5" s="19" t="s">
        <v>41</v>
      </c>
      <c r="G5" s="19"/>
      <c r="H5" s="19"/>
    </row>
    <row r="6" spans="1:8" ht="12.75">
      <c r="A6" s="17"/>
      <c r="B6" s="17"/>
      <c r="C6" s="55"/>
      <c r="D6" s="118" t="s">
        <v>0</v>
      </c>
      <c r="E6" s="118"/>
      <c r="F6" s="19" t="s">
        <v>40</v>
      </c>
      <c r="G6" s="19"/>
      <c r="H6" s="19"/>
    </row>
    <row r="7" spans="1:8" ht="12.75">
      <c r="A7" s="17"/>
      <c r="B7" s="17"/>
      <c r="C7" s="55"/>
      <c r="D7" s="118" t="s">
        <v>0</v>
      </c>
      <c r="E7" s="118"/>
      <c r="F7" s="112" t="s">
        <v>42</v>
      </c>
      <c r="G7" s="113"/>
      <c r="H7" s="113"/>
    </row>
    <row r="8" spans="1:8" ht="12.75">
      <c r="A8" s="17"/>
      <c r="B8" s="17"/>
      <c r="C8" s="55"/>
      <c r="D8" s="95"/>
      <c r="E8" s="95"/>
      <c r="F8" s="94"/>
      <c r="G8" s="96"/>
      <c r="H8" s="96"/>
    </row>
    <row r="9" spans="1:5" ht="12.75">
      <c r="A9" s="17"/>
      <c r="B9" s="17"/>
      <c r="C9" s="55"/>
      <c r="D9" s="19"/>
      <c r="E9" s="18"/>
    </row>
    <row r="10" spans="1:8" ht="15.75">
      <c r="A10" s="119" t="s">
        <v>25</v>
      </c>
      <c r="B10" s="119"/>
      <c r="C10" s="119"/>
      <c r="D10" s="119"/>
      <c r="E10" s="119"/>
      <c r="F10" s="119"/>
      <c r="G10" s="119"/>
      <c r="H10" s="119"/>
    </row>
    <row r="11" spans="1:8" ht="15.75">
      <c r="A11" s="119" t="s">
        <v>26</v>
      </c>
      <c r="B11" s="119"/>
      <c r="C11" s="119"/>
      <c r="D11" s="119"/>
      <c r="E11" s="119"/>
      <c r="F11" s="119"/>
      <c r="G11" s="119"/>
      <c r="H11" s="119"/>
    </row>
    <row r="12" spans="1:5" ht="15.75">
      <c r="A12" s="58"/>
      <c r="B12" s="58"/>
      <c r="C12" s="59"/>
      <c r="D12" s="60"/>
      <c r="E12" s="59"/>
    </row>
    <row r="13" spans="1:8" ht="26.25" thickBot="1">
      <c r="A13" s="61" t="s">
        <v>1</v>
      </c>
      <c r="B13" s="20" t="s">
        <v>2</v>
      </c>
      <c r="C13" s="20" t="s">
        <v>3</v>
      </c>
      <c r="D13" s="20" t="s">
        <v>9</v>
      </c>
      <c r="E13" s="20" t="s">
        <v>15</v>
      </c>
      <c r="F13" s="20" t="s">
        <v>4</v>
      </c>
      <c r="G13" s="20" t="s">
        <v>5</v>
      </c>
      <c r="H13" s="20" t="s">
        <v>6</v>
      </c>
    </row>
    <row r="14" spans="1:8" ht="14.25" thickBot="1" thickTop="1">
      <c r="A14" s="1">
        <v>630</v>
      </c>
      <c r="B14" s="120" t="s">
        <v>43</v>
      </c>
      <c r="C14" s="121"/>
      <c r="D14" s="122"/>
      <c r="E14" s="14">
        <v>0</v>
      </c>
      <c r="F14" s="14">
        <f>F15</f>
        <v>210805</v>
      </c>
      <c r="G14" s="14">
        <f>G15+G17</f>
        <v>0</v>
      </c>
      <c r="H14" s="14">
        <f>E14+F14-G14</f>
        <v>210805</v>
      </c>
    </row>
    <row r="15" spans="1:8" ht="27.75" customHeight="1" thickTop="1">
      <c r="A15" s="51"/>
      <c r="B15" s="21">
        <v>63003</v>
      </c>
      <c r="C15" s="123" t="s">
        <v>47</v>
      </c>
      <c r="D15" s="124"/>
      <c r="E15" s="22">
        <f>E16</f>
        <v>0</v>
      </c>
      <c r="F15" s="22">
        <f>F16</f>
        <v>210805</v>
      </c>
      <c r="G15" s="22">
        <f>G16</f>
        <v>0</v>
      </c>
      <c r="H15" s="22">
        <f>E15+F15-G15</f>
        <v>210805</v>
      </c>
    </row>
    <row r="16" spans="1:8" ht="55.5" customHeight="1" thickBot="1">
      <c r="A16" s="23"/>
      <c r="B16" s="20"/>
      <c r="C16" s="45">
        <v>6339</v>
      </c>
      <c r="D16" s="13" t="s">
        <v>44</v>
      </c>
      <c r="E16" s="62"/>
      <c r="F16" s="62">
        <v>210805</v>
      </c>
      <c r="G16" s="62"/>
      <c r="H16" s="62">
        <f>E16+F16-G16</f>
        <v>210805</v>
      </c>
    </row>
    <row r="17" spans="1:8" ht="14.25" thickBot="1" thickTop="1">
      <c r="A17" s="1">
        <v>801</v>
      </c>
      <c r="B17" s="120" t="s">
        <v>27</v>
      </c>
      <c r="C17" s="121"/>
      <c r="D17" s="122"/>
      <c r="E17" s="14">
        <v>131224</v>
      </c>
      <c r="F17" s="14">
        <f>F18+F20</f>
        <v>0</v>
      </c>
      <c r="G17" s="14">
        <f>G18+G20</f>
        <v>0</v>
      </c>
      <c r="H17" s="14">
        <f aca="true" t="shared" si="0" ref="H17:H31">E17+F17-G17</f>
        <v>131224</v>
      </c>
    </row>
    <row r="18" spans="1:8" ht="13.5" thickTop="1">
      <c r="A18" s="2"/>
      <c r="B18" s="21">
        <v>80101</v>
      </c>
      <c r="C18" s="123" t="s">
        <v>28</v>
      </c>
      <c r="D18" s="124"/>
      <c r="E18" s="22">
        <f>E19</f>
        <v>35604</v>
      </c>
      <c r="F18" s="22">
        <f>F19</f>
        <v>0</v>
      </c>
      <c r="G18" s="22">
        <f>G19</f>
        <v>0</v>
      </c>
      <c r="H18" s="22">
        <f t="shared" si="0"/>
        <v>35604</v>
      </c>
    </row>
    <row r="19" spans="1:8" ht="39" customHeight="1">
      <c r="A19" s="2"/>
      <c r="B19" s="4"/>
      <c r="C19" s="45">
        <v>2030</v>
      </c>
      <c r="D19" s="13" t="s">
        <v>7</v>
      </c>
      <c r="E19" s="62">
        <v>35604</v>
      </c>
      <c r="F19" s="62">
        <v>0</v>
      </c>
      <c r="G19" s="62"/>
      <c r="H19" s="62">
        <f t="shared" si="0"/>
        <v>35604</v>
      </c>
    </row>
    <row r="20" spans="1:8" ht="12.75">
      <c r="A20" s="2"/>
      <c r="B20" s="4">
        <v>80195</v>
      </c>
      <c r="C20" s="125" t="s">
        <v>16</v>
      </c>
      <c r="D20" s="126"/>
      <c r="E20" s="11">
        <f>E21</f>
        <v>95620</v>
      </c>
      <c r="F20" s="11">
        <f>F21</f>
        <v>0</v>
      </c>
      <c r="G20" s="11">
        <f>G21</f>
        <v>0</v>
      </c>
      <c r="H20" s="11">
        <f>E20+F20-G20</f>
        <v>95620</v>
      </c>
    </row>
    <row r="21" spans="1:8" ht="40.5" customHeight="1" thickBot="1">
      <c r="A21" s="23"/>
      <c r="B21" s="7"/>
      <c r="C21" s="98">
        <v>2030</v>
      </c>
      <c r="D21" s="6" t="s">
        <v>7</v>
      </c>
      <c r="E21" s="99">
        <v>95620</v>
      </c>
      <c r="F21" s="99"/>
      <c r="G21" s="99">
        <v>0</v>
      </c>
      <c r="H21" s="92">
        <f>E21+F21-G21</f>
        <v>95620</v>
      </c>
    </row>
    <row r="22" spans="1:8" ht="14.25" thickBot="1" thickTop="1">
      <c r="A22" s="25">
        <v>852</v>
      </c>
      <c r="B22" s="127" t="s">
        <v>29</v>
      </c>
      <c r="C22" s="128"/>
      <c r="D22" s="129"/>
      <c r="E22" s="26">
        <f>E23+E25+E27</f>
        <v>407934</v>
      </c>
      <c r="F22" s="16">
        <f>F23+F25+F27</f>
        <v>0</v>
      </c>
      <c r="G22" s="16">
        <f>G23+G25+G27</f>
        <v>0</v>
      </c>
      <c r="H22" s="27">
        <f t="shared" si="0"/>
        <v>407934</v>
      </c>
    </row>
    <row r="23" spans="1:8" ht="13.5" thickTop="1">
      <c r="A23" s="28"/>
      <c r="B23" s="32">
        <v>85214</v>
      </c>
      <c r="C23" s="123" t="s">
        <v>30</v>
      </c>
      <c r="D23" s="124"/>
      <c r="E23" s="63">
        <f>E24</f>
        <v>90234</v>
      </c>
      <c r="F23" s="52"/>
      <c r="G23" s="52">
        <f>G24</f>
        <v>0</v>
      </c>
      <c r="H23" s="64">
        <f t="shared" si="0"/>
        <v>90234</v>
      </c>
    </row>
    <row r="24" spans="1:8" ht="41.25" customHeight="1">
      <c r="A24" s="28"/>
      <c r="B24" s="65"/>
      <c r="C24" s="39">
        <v>2030</v>
      </c>
      <c r="D24" s="13" t="s">
        <v>7</v>
      </c>
      <c r="E24" s="66">
        <v>90234</v>
      </c>
      <c r="F24" s="40"/>
      <c r="G24" s="40">
        <v>0</v>
      </c>
      <c r="H24" s="35">
        <f t="shared" si="0"/>
        <v>90234</v>
      </c>
    </row>
    <row r="25" spans="1:8" ht="12.75">
      <c r="A25" s="28"/>
      <c r="B25" s="32">
        <v>85219</v>
      </c>
      <c r="C25" s="130" t="s">
        <v>13</v>
      </c>
      <c r="D25" s="131"/>
      <c r="E25" s="63">
        <f>E26</f>
        <v>127700</v>
      </c>
      <c r="F25" s="41">
        <f>F26</f>
        <v>0</v>
      </c>
      <c r="G25" s="41">
        <f>G26</f>
        <v>0</v>
      </c>
      <c r="H25" s="42">
        <f t="shared" si="0"/>
        <v>127700</v>
      </c>
    </row>
    <row r="26" spans="1:8" ht="40.5" customHeight="1">
      <c r="A26" s="28"/>
      <c r="B26" s="32"/>
      <c r="C26" s="33">
        <v>2030</v>
      </c>
      <c r="D26" s="8" t="s">
        <v>7</v>
      </c>
      <c r="E26" s="34">
        <v>127700</v>
      </c>
      <c r="F26" s="40">
        <v>0</v>
      </c>
      <c r="G26" s="40"/>
      <c r="H26" s="35">
        <f t="shared" si="0"/>
        <v>127700</v>
      </c>
    </row>
    <row r="27" spans="1:8" ht="12.75">
      <c r="A27" s="28"/>
      <c r="B27" s="32">
        <v>85295</v>
      </c>
      <c r="C27" s="130" t="s">
        <v>31</v>
      </c>
      <c r="D27" s="131"/>
      <c r="E27" s="63">
        <f>E28</f>
        <v>190000</v>
      </c>
      <c r="F27" s="41">
        <f>F28</f>
        <v>0</v>
      </c>
      <c r="G27" s="41">
        <f>G28</f>
        <v>0</v>
      </c>
      <c r="H27" s="42">
        <f t="shared" si="0"/>
        <v>190000</v>
      </c>
    </row>
    <row r="28" spans="1:8" ht="39.75" customHeight="1" thickBot="1">
      <c r="A28" s="28"/>
      <c r="B28" s="65"/>
      <c r="C28" s="39">
        <v>2030</v>
      </c>
      <c r="D28" s="13" t="s">
        <v>7</v>
      </c>
      <c r="E28" s="66">
        <v>190000</v>
      </c>
      <c r="F28" s="43"/>
      <c r="G28" s="43"/>
      <c r="H28" s="31">
        <f t="shared" si="0"/>
        <v>190000</v>
      </c>
    </row>
    <row r="29" spans="1:8" ht="14.25" thickBot="1" thickTop="1">
      <c r="A29" s="37">
        <v>854</v>
      </c>
      <c r="B29" s="135" t="s">
        <v>32</v>
      </c>
      <c r="C29" s="128"/>
      <c r="D29" s="129"/>
      <c r="E29" s="89">
        <f aca="true" t="shared" si="1" ref="E29:G30">E30</f>
        <v>203095</v>
      </c>
      <c r="F29" s="67">
        <f t="shared" si="1"/>
        <v>0</v>
      </c>
      <c r="G29" s="67">
        <f t="shared" si="1"/>
        <v>0</v>
      </c>
      <c r="H29" s="16">
        <f t="shared" si="0"/>
        <v>203095</v>
      </c>
    </row>
    <row r="30" spans="1:8" ht="13.5" thickTop="1">
      <c r="A30" s="38"/>
      <c r="B30" s="38">
        <v>85415</v>
      </c>
      <c r="C30" s="136" t="s">
        <v>33</v>
      </c>
      <c r="D30" s="137"/>
      <c r="E30" s="90">
        <f t="shared" si="1"/>
        <v>203095</v>
      </c>
      <c r="F30" s="68">
        <f t="shared" si="1"/>
        <v>0</v>
      </c>
      <c r="G30" s="68">
        <f t="shared" si="1"/>
        <v>0</v>
      </c>
      <c r="H30" s="52">
        <f t="shared" si="0"/>
        <v>203095</v>
      </c>
    </row>
    <row r="31" spans="1:8" ht="41.25" customHeight="1" thickBot="1">
      <c r="A31" s="29"/>
      <c r="B31" s="29"/>
      <c r="C31" s="30">
        <v>2030</v>
      </c>
      <c r="D31" s="13" t="s">
        <v>7</v>
      </c>
      <c r="E31" s="100">
        <v>203095</v>
      </c>
      <c r="F31" s="70">
        <v>0</v>
      </c>
      <c r="G31" s="70">
        <v>0</v>
      </c>
      <c r="H31" s="70">
        <f t="shared" si="0"/>
        <v>203095</v>
      </c>
    </row>
    <row r="32" spans="1:8" ht="14.25" thickBot="1" thickTop="1">
      <c r="A32" s="37"/>
      <c r="B32" s="25" t="s">
        <v>18</v>
      </c>
      <c r="C32" s="71"/>
      <c r="D32" s="37" t="s">
        <v>19</v>
      </c>
      <c r="E32" s="72">
        <f>E17+E22+E29+E14</f>
        <v>742253</v>
      </c>
      <c r="F32" s="72">
        <f>F29+F17+F14</f>
        <v>210805</v>
      </c>
      <c r="G32" s="72">
        <f>G29+G22+G14</f>
        <v>0</v>
      </c>
      <c r="H32" s="73">
        <f>E32+F32-G32</f>
        <v>953058</v>
      </c>
    </row>
    <row r="33" spans="1:8" ht="13.5" thickTop="1">
      <c r="A33" s="74"/>
      <c r="B33" s="74"/>
      <c r="C33" s="75"/>
      <c r="D33" s="74"/>
      <c r="E33" s="76"/>
      <c r="F33" s="76"/>
      <c r="G33" s="76"/>
      <c r="H33" s="77"/>
    </row>
    <row r="34" spans="1:8" ht="12.75">
      <c r="A34" s="74"/>
      <c r="B34" s="74"/>
      <c r="C34" s="75"/>
      <c r="D34" s="74"/>
      <c r="E34" s="76"/>
      <c r="F34" s="76"/>
      <c r="G34" s="76"/>
      <c r="H34" s="78"/>
    </row>
    <row r="35" spans="1:8" ht="12.75">
      <c r="A35" s="74"/>
      <c r="B35" s="74"/>
      <c r="C35" s="75"/>
      <c r="D35" s="74"/>
      <c r="E35" s="76"/>
      <c r="F35" s="76"/>
      <c r="G35" s="76"/>
      <c r="H35" s="78"/>
    </row>
    <row r="36" spans="1:8" ht="12.75">
      <c r="A36" s="74"/>
      <c r="B36" s="74"/>
      <c r="C36" s="75"/>
      <c r="D36" s="74"/>
      <c r="E36" s="76"/>
      <c r="F36" s="76"/>
      <c r="G36" s="76"/>
      <c r="H36" s="78"/>
    </row>
    <row r="37" spans="1:8" ht="12.75">
      <c r="A37" s="74"/>
      <c r="B37" s="74"/>
      <c r="C37" s="75"/>
      <c r="D37" s="74"/>
      <c r="E37" s="76"/>
      <c r="F37" s="19" t="s">
        <v>24</v>
      </c>
      <c r="G37" s="19" t="s">
        <v>46</v>
      </c>
      <c r="H37" s="19"/>
    </row>
    <row r="38" spans="1:8" ht="12.75">
      <c r="A38" s="74"/>
      <c r="B38" s="74"/>
      <c r="C38" s="75"/>
      <c r="D38" s="74"/>
      <c r="E38" s="76"/>
      <c r="F38" s="19" t="s">
        <v>48</v>
      </c>
      <c r="G38" s="19"/>
      <c r="H38" s="19"/>
    </row>
    <row r="39" spans="1:8" ht="12.75">
      <c r="A39" s="74"/>
      <c r="B39" s="74"/>
      <c r="C39" s="75"/>
      <c r="D39" s="74"/>
      <c r="E39" s="76"/>
      <c r="F39" s="19" t="s">
        <v>39</v>
      </c>
      <c r="G39" s="19"/>
      <c r="H39" s="19"/>
    </row>
    <row r="40" spans="1:8" ht="12.75">
      <c r="A40" s="74"/>
      <c r="B40" s="74"/>
      <c r="C40" s="75"/>
      <c r="D40" s="74"/>
      <c r="E40" s="76"/>
      <c r="F40" s="19" t="s">
        <v>40</v>
      </c>
      <c r="G40" s="19"/>
      <c r="H40" s="19"/>
    </row>
    <row r="41" spans="1:8" ht="12.75">
      <c r="A41" s="74"/>
      <c r="B41" s="74"/>
      <c r="C41" s="75"/>
      <c r="D41" s="74"/>
      <c r="E41" s="76"/>
      <c r="F41" s="19" t="s">
        <v>41</v>
      </c>
      <c r="G41" s="19"/>
      <c r="H41" s="19"/>
    </row>
    <row r="42" spans="1:8" ht="12.75">
      <c r="A42" s="74"/>
      <c r="B42" s="74"/>
      <c r="C42" s="75"/>
      <c r="D42" s="74"/>
      <c r="E42" s="76"/>
      <c r="F42" s="19" t="s">
        <v>40</v>
      </c>
      <c r="G42" s="19"/>
      <c r="H42" s="19"/>
    </row>
    <row r="43" spans="1:8" ht="12.75">
      <c r="A43" s="74"/>
      <c r="B43" s="74"/>
      <c r="C43" s="75"/>
      <c r="D43" s="74"/>
      <c r="E43" s="76"/>
      <c r="F43" s="112" t="s">
        <v>42</v>
      </c>
      <c r="G43" s="113"/>
      <c r="H43" s="113"/>
    </row>
    <row r="44" spans="1:8" ht="12.75">
      <c r="A44" s="74"/>
      <c r="B44" s="74"/>
      <c r="C44" s="75"/>
      <c r="D44" s="74"/>
      <c r="E44" s="76"/>
      <c r="F44" s="76"/>
      <c r="G44" s="76"/>
      <c r="H44" s="78"/>
    </row>
    <row r="45" spans="7:8" ht="12.75">
      <c r="G45" s="19"/>
      <c r="H45" s="19"/>
    </row>
    <row r="46" spans="7:8" ht="12.75">
      <c r="G46" s="112" t="s">
        <v>0</v>
      </c>
      <c r="H46" s="112"/>
    </row>
    <row r="47" spans="1:8" ht="15.75">
      <c r="A47" s="119" t="s">
        <v>34</v>
      </c>
      <c r="B47" s="119"/>
      <c r="C47" s="119"/>
      <c r="D47" s="119"/>
      <c r="E47" s="119"/>
      <c r="F47" s="119"/>
      <c r="G47" s="119"/>
      <c r="H47" s="119"/>
    </row>
    <row r="48" spans="1:5" ht="15.75">
      <c r="A48" s="58"/>
      <c r="B48" s="58"/>
      <c r="C48" s="59"/>
      <c r="D48" s="60"/>
      <c r="E48" s="59"/>
    </row>
    <row r="49" spans="1:8" ht="26.25" thickBot="1">
      <c r="A49" s="7" t="s">
        <v>1</v>
      </c>
      <c r="B49" s="7" t="s">
        <v>2</v>
      </c>
      <c r="C49" s="7" t="s">
        <v>3</v>
      </c>
      <c r="D49" s="7" t="s">
        <v>9</v>
      </c>
      <c r="E49" s="7" t="s">
        <v>15</v>
      </c>
      <c r="F49" s="20" t="s">
        <v>4</v>
      </c>
      <c r="G49" s="20" t="s">
        <v>5</v>
      </c>
      <c r="H49" s="20" t="s">
        <v>6</v>
      </c>
    </row>
    <row r="50" spans="1:8" ht="14.25" thickBot="1" thickTop="1">
      <c r="A50" s="1">
        <v>630</v>
      </c>
      <c r="B50" s="120" t="s">
        <v>43</v>
      </c>
      <c r="C50" s="121"/>
      <c r="D50" s="122"/>
      <c r="E50" s="14">
        <v>0</v>
      </c>
      <c r="F50" s="14">
        <f>F51</f>
        <v>210805</v>
      </c>
      <c r="G50" s="14">
        <f>G51+G53</f>
        <v>0</v>
      </c>
      <c r="H50" s="14">
        <f>E50+F50-G50</f>
        <v>210805</v>
      </c>
    </row>
    <row r="51" spans="1:8" ht="29.25" customHeight="1" thickTop="1">
      <c r="A51" s="51"/>
      <c r="B51" s="15">
        <v>63003</v>
      </c>
      <c r="C51" s="144" t="s">
        <v>47</v>
      </c>
      <c r="D51" s="144"/>
      <c r="E51" s="93">
        <f>E52</f>
        <v>0</v>
      </c>
      <c r="F51" s="93">
        <f>F52</f>
        <v>210805</v>
      </c>
      <c r="G51" s="93">
        <f>G52</f>
        <v>0</v>
      </c>
      <c r="H51" s="93">
        <f>E51+F51-G51</f>
        <v>210805</v>
      </c>
    </row>
    <row r="52" spans="1:8" ht="26.25" thickBot="1">
      <c r="A52" s="23"/>
      <c r="B52" s="24"/>
      <c r="C52" s="36">
        <v>6059</v>
      </c>
      <c r="D52" s="36" t="s">
        <v>45</v>
      </c>
      <c r="E52" s="7"/>
      <c r="F52" s="50">
        <v>210805</v>
      </c>
      <c r="G52" s="7"/>
      <c r="H52" s="12">
        <f>E52+F52-G52</f>
        <v>210805</v>
      </c>
    </row>
    <row r="53" spans="1:8" ht="14.25" thickBot="1" thickTop="1">
      <c r="A53" s="1">
        <v>801</v>
      </c>
      <c r="B53" s="120" t="s">
        <v>27</v>
      </c>
      <c r="C53" s="145"/>
      <c r="D53" s="146"/>
      <c r="E53" s="92">
        <f>E54+E56</f>
        <v>131224</v>
      </c>
      <c r="F53" s="92">
        <f>F54+F56</f>
        <v>0</v>
      </c>
      <c r="G53" s="92">
        <f aca="true" t="shared" si="2" ref="E53:G54">G54</f>
        <v>0</v>
      </c>
      <c r="H53" s="92">
        <f aca="true" t="shared" si="3" ref="H53:H72">E53+F53-G53</f>
        <v>131224</v>
      </c>
    </row>
    <row r="54" spans="1:8" ht="13.5" thickTop="1">
      <c r="A54" s="51"/>
      <c r="B54" s="21">
        <v>80101</v>
      </c>
      <c r="C54" s="123" t="s">
        <v>28</v>
      </c>
      <c r="D54" s="124"/>
      <c r="E54" s="22">
        <f t="shared" si="2"/>
        <v>35604</v>
      </c>
      <c r="F54" s="22">
        <f t="shared" si="2"/>
        <v>0</v>
      </c>
      <c r="G54" s="22">
        <f t="shared" si="2"/>
        <v>0</v>
      </c>
      <c r="H54" s="22">
        <f t="shared" si="3"/>
        <v>35604</v>
      </c>
    </row>
    <row r="55" spans="1:8" ht="27" customHeight="1">
      <c r="A55" s="132"/>
      <c r="B55" s="20"/>
      <c r="C55" s="45">
        <v>4010</v>
      </c>
      <c r="D55" s="13" t="s">
        <v>22</v>
      </c>
      <c r="E55" s="62">
        <v>35604</v>
      </c>
      <c r="F55" s="62">
        <v>0</v>
      </c>
      <c r="G55" s="62"/>
      <c r="H55" s="62">
        <f t="shared" si="3"/>
        <v>35604</v>
      </c>
    </row>
    <row r="56" spans="1:8" ht="18.75" customHeight="1">
      <c r="A56" s="133"/>
      <c r="B56" s="4">
        <v>80195</v>
      </c>
      <c r="C56" s="125" t="s">
        <v>16</v>
      </c>
      <c r="D56" s="126"/>
      <c r="E56" s="11">
        <v>95620</v>
      </c>
      <c r="F56" s="11">
        <f>F57</f>
        <v>0</v>
      </c>
      <c r="G56" s="11">
        <f>G57</f>
        <v>0</v>
      </c>
      <c r="H56" s="11">
        <f>E56+F56-G56</f>
        <v>95620</v>
      </c>
    </row>
    <row r="57" spans="1:8" ht="15.75" customHeight="1" thickBot="1">
      <c r="A57" s="134"/>
      <c r="B57" s="7"/>
      <c r="C57" s="36">
        <v>4300</v>
      </c>
      <c r="D57" s="10" t="s">
        <v>10</v>
      </c>
      <c r="E57" s="12">
        <v>95620</v>
      </c>
      <c r="F57" s="12"/>
      <c r="G57" s="12"/>
      <c r="H57" s="12">
        <f>E57+F57-G57</f>
        <v>95620</v>
      </c>
    </row>
    <row r="58" spans="1:8" ht="14.25" thickBot="1" thickTop="1">
      <c r="A58" s="104">
        <v>852</v>
      </c>
      <c r="B58" s="120" t="s">
        <v>11</v>
      </c>
      <c r="C58" s="121"/>
      <c r="D58" s="122"/>
      <c r="E58" s="105">
        <v>407934</v>
      </c>
      <c r="F58" s="79">
        <f>F59+F61+F67</f>
        <v>0</v>
      </c>
      <c r="G58" s="79">
        <f>G59+G61+G67</f>
        <v>0</v>
      </c>
      <c r="H58" s="73">
        <f>H59+H61+H67</f>
        <v>407934</v>
      </c>
    </row>
    <row r="59" spans="1:8" ht="13.5" thickTop="1">
      <c r="A59" s="138"/>
      <c r="B59" s="3">
        <v>85214</v>
      </c>
      <c r="C59" s="123" t="s">
        <v>17</v>
      </c>
      <c r="D59" s="124"/>
      <c r="E59" s="80">
        <f>E60</f>
        <v>90234</v>
      </c>
      <c r="F59" s="81"/>
      <c r="G59" s="81"/>
      <c r="H59" s="82">
        <f t="shared" si="3"/>
        <v>90234</v>
      </c>
    </row>
    <row r="60" spans="1:8" ht="15" customHeight="1">
      <c r="A60" s="132"/>
      <c r="B60" s="45"/>
      <c r="C60" s="5">
        <v>3110</v>
      </c>
      <c r="D60" s="53" t="s">
        <v>21</v>
      </c>
      <c r="E60" s="49">
        <v>90234</v>
      </c>
      <c r="F60" s="83"/>
      <c r="G60" s="83"/>
      <c r="H60" s="84">
        <f t="shared" si="3"/>
        <v>90234</v>
      </c>
    </row>
    <row r="61" spans="1:8" ht="12.75">
      <c r="A61" s="132"/>
      <c r="B61" s="47">
        <v>85219</v>
      </c>
      <c r="C61" s="139" t="s">
        <v>13</v>
      </c>
      <c r="D61" s="140"/>
      <c r="E61" s="80">
        <f>E62+E63+E64+E65+E66</f>
        <v>127700</v>
      </c>
      <c r="F61" s="85">
        <f>F62+F63+F64+F65+F66</f>
        <v>0</v>
      </c>
      <c r="G61" s="85">
        <f>G62+G63+G64+G65+G66</f>
        <v>0</v>
      </c>
      <c r="H61" s="86">
        <f t="shared" si="3"/>
        <v>127700</v>
      </c>
    </row>
    <row r="62" spans="1:8" ht="29.25" customHeight="1">
      <c r="A62" s="9"/>
      <c r="B62" s="141"/>
      <c r="C62" s="5">
        <v>4010</v>
      </c>
      <c r="D62" s="8" t="s">
        <v>22</v>
      </c>
      <c r="E62" s="49">
        <v>100200</v>
      </c>
      <c r="F62" s="40">
        <v>0</v>
      </c>
      <c r="G62" s="44"/>
      <c r="H62" s="35">
        <f t="shared" si="3"/>
        <v>100200</v>
      </c>
    </row>
    <row r="63" spans="1:8" ht="24.75" customHeight="1">
      <c r="A63" s="9"/>
      <c r="B63" s="142"/>
      <c r="C63" s="54">
        <v>4040</v>
      </c>
      <c r="D63" s="8" t="s">
        <v>20</v>
      </c>
      <c r="E63" s="49">
        <v>7700</v>
      </c>
      <c r="F63" s="44"/>
      <c r="G63" s="44"/>
      <c r="H63" s="35">
        <f t="shared" si="3"/>
        <v>7700</v>
      </c>
    </row>
    <row r="64" spans="1:8" ht="27" customHeight="1">
      <c r="A64" s="9"/>
      <c r="B64" s="142"/>
      <c r="C64" s="54">
        <v>4110</v>
      </c>
      <c r="D64" s="8" t="s">
        <v>35</v>
      </c>
      <c r="E64" s="49">
        <v>15200</v>
      </c>
      <c r="F64" s="44"/>
      <c r="G64" s="44"/>
      <c r="H64" s="35">
        <f t="shared" si="3"/>
        <v>15200</v>
      </c>
    </row>
    <row r="65" spans="1:8" ht="14.25" customHeight="1">
      <c r="A65" s="9"/>
      <c r="B65" s="142"/>
      <c r="C65" s="54">
        <v>4120</v>
      </c>
      <c r="D65" s="8" t="s">
        <v>36</v>
      </c>
      <c r="E65" s="49">
        <v>2200</v>
      </c>
      <c r="F65" s="44"/>
      <c r="G65" s="44"/>
      <c r="H65" s="35">
        <f t="shared" si="3"/>
        <v>2200</v>
      </c>
    </row>
    <row r="66" spans="1:8" ht="27.75" customHeight="1">
      <c r="A66" s="9"/>
      <c r="B66" s="143"/>
      <c r="C66" s="54">
        <v>4440</v>
      </c>
      <c r="D66" s="8" t="s">
        <v>37</v>
      </c>
      <c r="E66" s="49">
        <v>2400</v>
      </c>
      <c r="F66" s="44"/>
      <c r="G66" s="44"/>
      <c r="H66" s="35">
        <f t="shared" si="3"/>
        <v>2400</v>
      </c>
    </row>
    <row r="67" spans="1:8" ht="12.75">
      <c r="A67" s="9"/>
      <c r="B67" s="47">
        <v>85295</v>
      </c>
      <c r="C67" s="139" t="s">
        <v>16</v>
      </c>
      <c r="D67" s="140"/>
      <c r="E67" s="48">
        <v>190000</v>
      </c>
      <c r="F67" s="85">
        <f>F68+F69</f>
        <v>0</v>
      </c>
      <c r="G67" s="85">
        <f>G68+G69</f>
        <v>0</v>
      </c>
      <c r="H67" s="86">
        <f>E67+F67-G67</f>
        <v>190000</v>
      </c>
    </row>
    <row r="68" spans="1:8" ht="14.25" customHeight="1">
      <c r="A68" s="9"/>
      <c r="B68" s="141"/>
      <c r="C68" s="45">
        <v>3110</v>
      </c>
      <c r="D68" s="13" t="s">
        <v>23</v>
      </c>
      <c r="E68" s="87">
        <v>166000</v>
      </c>
      <c r="F68" s="46"/>
      <c r="G68" s="46"/>
      <c r="H68" s="88">
        <f t="shared" si="3"/>
        <v>166000</v>
      </c>
    </row>
    <row r="69" spans="1:8" ht="28.5" customHeight="1" thickBot="1">
      <c r="A69" s="9"/>
      <c r="B69" s="106"/>
      <c r="C69" s="45">
        <v>4210</v>
      </c>
      <c r="D69" s="13" t="s">
        <v>12</v>
      </c>
      <c r="E69" s="87">
        <v>24000</v>
      </c>
      <c r="F69" s="46">
        <v>0</v>
      </c>
      <c r="G69" s="46"/>
      <c r="H69" s="88">
        <f t="shared" si="3"/>
        <v>24000</v>
      </c>
    </row>
    <row r="70" spans="1:8" ht="14.25" thickBot="1" thickTop="1">
      <c r="A70" s="37">
        <v>854</v>
      </c>
      <c r="B70" s="109" t="s">
        <v>32</v>
      </c>
      <c r="C70" s="109"/>
      <c r="D70" s="109"/>
      <c r="E70" s="67">
        <f>E71</f>
        <v>203095</v>
      </c>
      <c r="F70" s="89">
        <f>F71</f>
        <v>0</v>
      </c>
      <c r="G70" s="89">
        <f>G71</f>
        <v>0</v>
      </c>
      <c r="H70" s="16">
        <f t="shared" si="3"/>
        <v>203095</v>
      </c>
    </row>
    <row r="71" spans="1:8" ht="13.5" thickTop="1">
      <c r="A71" s="101"/>
      <c r="B71" s="114">
        <v>85415</v>
      </c>
      <c r="C71" s="110" t="s">
        <v>33</v>
      </c>
      <c r="D71" s="111"/>
      <c r="E71" s="68">
        <f>E72+E73</f>
        <v>203095</v>
      </c>
      <c r="F71" s="90">
        <f>F72+F73</f>
        <v>0</v>
      </c>
      <c r="G71" s="90">
        <f>G72+G73</f>
        <v>0</v>
      </c>
      <c r="H71" s="52">
        <f t="shared" si="3"/>
        <v>203095</v>
      </c>
    </row>
    <row r="72" spans="1:8" ht="28.5" customHeight="1">
      <c r="A72" s="74"/>
      <c r="B72" s="107"/>
      <c r="C72" s="39">
        <v>3240</v>
      </c>
      <c r="D72" s="13" t="s">
        <v>14</v>
      </c>
      <c r="E72" s="97">
        <v>179565</v>
      </c>
      <c r="F72" s="91"/>
      <c r="G72" s="91"/>
      <c r="H72" s="43">
        <f t="shared" si="3"/>
        <v>179565</v>
      </c>
    </row>
    <row r="73" spans="1:8" ht="15.75" customHeight="1" thickBot="1">
      <c r="A73" s="102"/>
      <c r="B73" s="108"/>
      <c r="C73" s="30">
        <v>3260</v>
      </c>
      <c r="D73" s="10" t="s">
        <v>38</v>
      </c>
      <c r="E73" s="69">
        <v>23530</v>
      </c>
      <c r="F73" s="70">
        <v>0</v>
      </c>
      <c r="G73" s="70"/>
      <c r="H73" s="70">
        <f>E73+F73-G73</f>
        <v>23530</v>
      </c>
    </row>
    <row r="74" spans="1:8" ht="14.25" thickBot="1" thickTop="1">
      <c r="A74" s="104"/>
      <c r="B74" s="120" t="s">
        <v>8</v>
      </c>
      <c r="C74" s="121"/>
      <c r="D74" s="122"/>
      <c r="E74" s="117">
        <f>E53+E58+E70</f>
        <v>742253</v>
      </c>
      <c r="F74" s="116">
        <f>F70+F58+F53+F50</f>
        <v>210805</v>
      </c>
      <c r="G74" s="115">
        <f>G53+G58+G70</f>
        <v>0</v>
      </c>
      <c r="H74" s="103">
        <f>E74+F74</f>
        <v>953058</v>
      </c>
    </row>
    <row r="75" ht="13.5" thickTop="1"/>
  </sheetData>
  <mergeCells count="40">
    <mergeCell ref="C71:D71"/>
    <mergeCell ref="F7:H7"/>
    <mergeCell ref="B14:D14"/>
    <mergeCell ref="C15:D15"/>
    <mergeCell ref="F43:H43"/>
    <mergeCell ref="B50:D50"/>
    <mergeCell ref="C51:D51"/>
    <mergeCell ref="B53:D53"/>
    <mergeCell ref="C54:D54"/>
    <mergeCell ref="G46:H46"/>
    <mergeCell ref="B74:D74"/>
    <mergeCell ref="B58:D58"/>
    <mergeCell ref="A59:A61"/>
    <mergeCell ref="C59:D59"/>
    <mergeCell ref="C61:D61"/>
    <mergeCell ref="B62:B66"/>
    <mergeCell ref="B68:B69"/>
    <mergeCell ref="B72:B73"/>
    <mergeCell ref="C67:D67"/>
    <mergeCell ref="B70:D70"/>
    <mergeCell ref="A55:A57"/>
    <mergeCell ref="C56:D56"/>
    <mergeCell ref="B29:D29"/>
    <mergeCell ref="C30:D30"/>
    <mergeCell ref="A47:H47"/>
    <mergeCell ref="B22:D22"/>
    <mergeCell ref="C23:D23"/>
    <mergeCell ref="C25:D25"/>
    <mergeCell ref="C27:D27"/>
    <mergeCell ref="A11:H11"/>
    <mergeCell ref="B17:D17"/>
    <mergeCell ref="C18:D18"/>
    <mergeCell ref="C20:D20"/>
    <mergeCell ref="D6:E6"/>
    <mergeCell ref="D7:E7"/>
    <mergeCell ref="A10:H10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Pawel Rutkowski</cp:lastModifiedBy>
  <cp:lastPrinted>2007-12-17T07:14:30Z</cp:lastPrinted>
  <dcterms:created xsi:type="dcterms:W3CDTF">2007-11-05T07:04:04Z</dcterms:created>
  <dcterms:modified xsi:type="dcterms:W3CDTF">2008-07-04T08:21:27Z</dcterms:modified>
  <cp:category/>
  <cp:version/>
  <cp:contentType/>
  <cp:contentStatus/>
</cp:coreProperties>
</file>