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załącznik 1,2" sheetId="1" r:id="rId1"/>
    <sheet name="Arkusz2" sheetId="2" r:id="rId2"/>
    <sheet name="Arkusz3" sheetId="3" r:id="rId3"/>
  </sheets>
  <definedNames>
    <definedName name="_xlnm.Print_Area" localSheetId="0">'załącznik 1,2'!$A$1:$AG$141</definedName>
  </definedNames>
  <calcPr fullCalcOnLoad="1"/>
</workbook>
</file>

<file path=xl/sharedStrings.xml><?xml version="1.0" encoding="utf-8"?>
<sst xmlns="http://schemas.openxmlformats.org/spreadsheetml/2006/main" count="128" uniqueCount="85">
  <si>
    <t>Załącznik nr 2</t>
  </si>
  <si>
    <t xml:space="preserve">Rady Gminy Chełmża </t>
  </si>
  <si>
    <t>zmieniającej Uchwałę Nr XX/102/07</t>
  </si>
  <si>
    <t xml:space="preserve">z dnia 20 grudnia 2007r. </t>
  </si>
  <si>
    <t xml:space="preserve">w sprawie budżetu Gminy na 2008r. </t>
  </si>
  <si>
    <t xml:space="preserve"> </t>
  </si>
  <si>
    <t xml:space="preserve">Plan wydatków </t>
  </si>
  <si>
    <t xml:space="preserve">budżetowych na 2008 rok. </t>
  </si>
  <si>
    <t>Dz.</t>
  </si>
  <si>
    <t>Rozdz.</t>
  </si>
  <si>
    <t>Treść</t>
  </si>
  <si>
    <t>Plan na 2008r</t>
  </si>
  <si>
    <t xml:space="preserve">Zwiększenie </t>
  </si>
  <si>
    <t xml:space="preserve">Zmniejszenie </t>
  </si>
  <si>
    <t xml:space="preserve">Plan po zmianie </t>
  </si>
  <si>
    <t xml:space="preserve">GOSPODARKA KOMUNALNA I OCHRONA ŚRODOWISKA </t>
  </si>
  <si>
    <t xml:space="preserve">Ogółem wydatki : </t>
  </si>
  <si>
    <t>010</t>
  </si>
  <si>
    <t>OŚWIATA  I  WYCHOWANIE</t>
  </si>
  <si>
    <t>Szkoły podstawowe</t>
  </si>
  <si>
    <t xml:space="preserve">Pozostała działalność </t>
  </si>
  <si>
    <t>Ogółem:</t>
  </si>
  <si>
    <t xml:space="preserve">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</si>
  <si>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</si>
  <si>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w sprawie uchwalenia budżetu </t>
  </si>
  <si>
    <t xml:space="preserve">                                                                                                                      Gminy na  rok 2008. </t>
  </si>
  <si>
    <t>Plan dochodów</t>
  </si>
  <si>
    <t>budżetowych na 2008 rok</t>
  </si>
  <si>
    <t xml:space="preserve">Ogółem dochody : </t>
  </si>
  <si>
    <t>Zakup usług pozostałych</t>
  </si>
  <si>
    <t>`</t>
  </si>
  <si>
    <t>Zakup materiałów i wyposażenia</t>
  </si>
  <si>
    <t>§</t>
  </si>
  <si>
    <t xml:space="preserve">                                                                                                                      z dnia 30 września 2008 r.</t>
  </si>
  <si>
    <t>z dnia 30 września  2008 r.</t>
  </si>
  <si>
    <t>Zakup usług remontowych</t>
  </si>
  <si>
    <t>Opłaty z tyt. zakupu usług telekom</t>
  </si>
  <si>
    <t>Gimnazja</t>
  </si>
  <si>
    <t>Składki na Fundusz Pracy</t>
  </si>
  <si>
    <t>Odpisy za Zakł. Fundusz Sw. Socj.</t>
  </si>
  <si>
    <t>Zespóły Ekonomiczno-Administracyjne</t>
  </si>
  <si>
    <t>Stołówki szkolne</t>
  </si>
  <si>
    <t xml:space="preserve">ROLNICTWO I ŁOWIECTWO </t>
  </si>
  <si>
    <t>01095</t>
  </si>
  <si>
    <t>0970</t>
  </si>
  <si>
    <t>Pozostała działalność</t>
  </si>
  <si>
    <t xml:space="preserve">Wpływy z różnych dochodów </t>
  </si>
  <si>
    <t xml:space="preserve">EDUKACYJNA OPIEKA WYCHOWAWCZA </t>
  </si>
  <si>
    <t xml:space="preserve">Pomoc materialna dla uczniów </t>
  </si>
  <si>
    <t>0960</t>
  </si>
  <si>
    <t xml:space="preserve">Otrzymane spadki, zapisy i darowizny w postaci pieniężnej </t>
  </si>
  <si>
    <t>921</t>
  </si>
  <si>
    <t xml:space="preserve">KULTURA I OCHRONA DZIEDZICTWA NARODOWEGO </t>
  </si>
  <si>
    <t>92109</t>
  </si>
  <si>
    <t xml:space="preserve">Domy i ośrodki kultury, i świetlice i kluby </t>
  </si>
  <si>
    <t xml:space="preserve">TRANSPORT I ŁĄCZNOŚĆ </t>
  </si>
  <si>
    <t xml:space="preserve">Drogi publiczne gminne </t>
  </si>
  <si>
    <t xml:space="preserve">Wydatki na zakupy inwestycyjne jednostek budżetowych </t>
  </si>
  <si>
    <t>Wydatki inwestycyjne jednostek budżetowych Załącznik Nr 6</t>
  </si>
  <si>
    <t xml:space="preserve">Gospodarka ściekowa i ochrona wód </t>
  </si>
  <si>
    <t>Zakup akcesoriów komputerowych</t>
  </si>
  <si>
    <t xml:space="preserve">Domy i ośrodki kultury, świetlice i kluby </t>
  </si>
  <si>
    <t xml:space="preserve">Pomoc materialna dla ucznów </t>
  </si>
  <si>
    <t xml:space="preserve">Stypendia i inne formy pomocy dla ucznów </t>
  </si>
  <si>
    <t xml:space="preserve">ADMINISTRACJA PUBLICZNA </t>
  </si>
  <si>
    <r>
      <t>Pozostała działalność(</t>
    </r>
    <r>
      <rPr>
        <sz val="10"/>
        <rFont val="Times New Roman"/>
        <family val="1"/>
      </rPr>
      <t xml:space="preserve"> R.S.-48.600 i Grupa bud.354.600)</t>
    </r>
  </si>
  <si>
    <r>
      <t>Zakup usług remontowych(</t>
    </r>
    <r>
      <rPr>
        <sz val="8"/>
        <rFont val="Times New Roman"/>
        <family val="1"/>
      </rPr>
      <t xml:space="preserve"> dach Zelgno 122.000zł i okna Grzywna 71.300)</t>
    </r>
  </si>
  <si>
    <t>POZOSTAŁE ZADANIA W ZAKRESIE POLITYKI SPOŁECZNEJ</t>
  </si>
  <si>
    <t>Wynagrodzenia osobowe pracowników</t>
  </si>
  <si>
    <t>Składki na ubezpieczenia społeczne</t>
  </si>
  <si>
    <t>Składi na ubezpieczenia społeczne</t>
  </si>
  <si>
    <t xml:space="preserve">Zakup materiałów i wyposażenia </t>
  </si>
  <si>
    <t>Wynagrodzenia bezosobowe</t>
  </si>
  <si>
    <t>Opłaty za czynsze</t>
  </si>
  <si>
    <t>Opłaty z tyt.usług telefonii stacjonarnej</t>
  </si>
  <si>
    <t>Zakup usług do sieci Internet</t>
  </si>
  <si>
    <t>Zakupy inwestycyjne</t>
  </si>
  <si>
    <t>Dotacje rozwojowe oraz środki na finasowanie Wspólnej Polityki Rolnej,finansowanie programów ze środków  funduszy strukturalnych</t>
  </si>
  <si>
    <t>Dotacje rozwojowe oraz środki na finasowanie Wspólnej Polityki Rolnej,współfinansowanie programów ze środków  funduszy strukturalnych</t>
  </si>
  <si>
    <t>Dotacje rozwojowe-  finansowanie programów ze środków  funduszy strukturalnych</t>
  </si>
  <si>
    <t>Dotacje rozwojowe- współfinansowanie programów ze środków  funduszy strukturalnych</t>
  </si>
  <si>
    <t>Wydatki osobowe nie zal. do wynag.</t>
  </si>
  <si>
    <t xml:space="preserve">Wynagrodzenie osobowe </t>
  </si>
  <si>
    <t xml:space="preserve">                                                                                                                      do Uchwały Nr XXIX/186//08</t>
  </si>
  <si>
    <t>do Uchwały Nr XXIX/186/08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</si>
</sst>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</numFmts>
  <fonts count="2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 horizontal="left" indent="15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2" fillId="0" borderId="15" xfId="42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164" fontId="1" fillId="0" borderId="17" xfId="42" applyNumberFormat="1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64" fontId="2" fillId="0" borderId="17" xfId="42" applyNumberFormat="1" applyFont="1" applyFill="1" applyBorder="1" applyAlignment="1">
      <alignment vertical="top"/>
    </xf>
    <xf numFmtId="0" fontId="2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164" fontId="1" fillId="0" borderId="15" xfId="42" applyNumberFormat="1" applyFont="1" applyFill="1" applyBorder="1" applyAlignment="1">
      <alignment vertical="top"/>
    </xf>
    <xf numFmtId="164" fontId="2" fillId="0" borderId="16" xfId="42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164" fontId="2" fillId="0" borderId="17" xfId="42" applyNumberFormat="1" applyFont="1" applyFill="1" applyBorder="1" applyAlignment="1">
      <alignment vertical="top"/>
    </xf>
    <xf numFmtId="164" fontId="1" fillId="0" borderId="17" xfId="42" applyNumberFormat="1" applyFont="1" applyFill="1" applyBorder="1" applyAlignment="1">
      <alignment vertical="top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64" fontId="1" fillId="0" borderId="22" xfId="42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64" fontId="2" fillId="0" borderId="26" xfId="42" applyNumberFormat="1" applyFont="1" applyFill="1" applyBorder="1" applyAlignment="1">
      <alignment horizontal="center" vertical="top" wrapText="1"/>
    </xf>
    <xf numFmtId="164" fontId="2" fillId="0" borderId="24" xfId="42" applyNumberFormat="1" applyFont="1" applyFill="1" applyBorder="1" applyAlignment="1">
      <alignment horizontal="center" vertical="top" wrapText="1"/>
    </xf>
    <xf numFmtId="164" fontId="2" fillId="0" borderId="10" xfId="42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164" fontId="2" fillId="0" borderId="27" xfId="42" applyNumberFormat="1" applyFont="1" applyFill="1" applyBorder="1" applyAlignment="1">
      <alignment horizontal="center" vertical="top" wrapText="1"/>
    </xf>
    <xf numFmtId="164" fontId="2" fillId="0" borderId="14" xfId="42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164" fontId="1" fillId="0" borderId="24" xfId="42" applyNumberFormat="1" applyFont="1" applyFill="1" applyBorder="1" applyAlignment="1">
      <alignment horizontal="center" vertical="top" wrapText="1"/>
    </xf>
    <xf numFmtId="164" fontId="2" fillId="0" borderId="12" xfId="42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2" fillId="0" borderId="14" xfId="42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164" fontId="1" fillId="0" borderId="26" xfId="42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/>
    </xf>
    <xf numFmtId="164" fontId="2" fillId="0" borderId="26" xfId="42" applyNumberFormat="1" applyFont="1" applyFill="1" applyBorder="1" applyAlignment="1">
      <alignment horizontal="right" vertical="top"/>
    </xf>
    <xf numFmtId="164" fontId="2" fillId="0" borderId="24" xfId="42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164" fontId="2" fillId="0" borderId="27" xfId="42" applyNumberFormat="1" applyFont="1" applyFill="1" applyBorder="1" applyAlignment="1">
      <alignment horizontal="right" vertical="top"/>
    </xf>
    <xf numFmtId="164" fontId="2" fillId="0" borderId="15" xfId="42" applyNumberFormat="1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/>
    </xf>
    <xf numFmtId="164" fontId="1" fillId="0" borderId="17" xfId="42" applyNumberFormat="1" applyFont="1" applyFill="1" applyBorder="1" applyAlignment="1">
      <alignment horizontal="right" vertical="top"/>
    </xf>
    <xf numFmtId="164" fontId="1" fillId="0" borderId="17" xfId="42" applyNumberFormat="1" applyFont="1" applyFill="1" applyBorder="1" applyAlignment="1">
      <alignment horizontal="center" vertical="top" wrapText="1"/>
    </xf>
    <xf numFmtId="164" fontId="2" fillId="0" borderId="24" xfId="42" applyNumberFormat="1" applyFont="1" applyFill="1" applyBorder="1" applyAlignment="1">
      <alignment horizontal="right" vertical="top" wrapText="1"/>
    </xf>
    <xf numFmtId="164" fontId="2" fillId="0" borderId="12" xfId="42" applyNumberFormat="1" applyFont="1" applyFill="1" applyBorder="1" applyAlignment="1">
      <alignment horizontal="right" wrapText="1"/>
    </xf>
    <xf numFmtId="164" fontId="2" fillId="0" borderId="12" xfId="42" applyNumberFormat="1" applyFont="1" applyFill="1" applyBorder="1" applyAlignment="1">
      <alignment horizontal="center"/>
    </xf>
    <xf numFmtId="164" fontId="2" fillId="0" borderId="12" xfId="42" applyNumberFormat="1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164" fontId="2" fillId="0" borderId="24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164" fontId="1" fillId="0" borderId="19" xfId="42" applyNumberFormat="1" applyFont="1" applyFill="1" applyBorder="1" applyAlignment="1">
      <alignment horizontal="center" vertical="top" wrapText="1"/>
    </xf>
    <xf numFmtId="164" fontId="1" fillId="0" borderId="16" xfId="42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42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42" applyNumberFormat="1" applyFont="1" applyFill="1" applyBorder="1" applyAlignment="1">
      <alignment vertical="top"/>
    </xf>
    <xf numFmtId="0" fontId="2" fillId="0" borderId="19" xfId="0" applyFont="1" applyFill="1" applyBorder="1" applyAlignment="1">
      <alignment horizontal="center" vertical="top" wrapText="1"/>
    </xf>
    <xf numFmtId="164" fontId="2" fillId="0" borderId="14" xfId="42" applyNumberFormat="1" applyFont="1" applyFill="1" applyBorder="1" applyAlignment="1">
      <alignment vertical="top"/>
    </xf>
    <xf numFmtId="164" fontId="1" fillId="0" borderId="18" xfId="42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64" fontId="1" fillId="0" borderId="24" xfId="42" applyNumberFormat="1" applyFont="1" applyFill="1" applyBorder="1" applyAlignment="1">
      <alignment vertical="top"/>
    </xf>
    <xf numFmtId="164" fontId="2" fillId="0" borderId="12" xfId="42" applyNumberFormat="1" applyFont="1" applyFill="1" applyBorder="1" applyAlignment="1">
      <alignment horizontal="right" vertical="top" wrapText="1"/>
    </xf>
    <xf numFmtId="164" fontId="2" fillId="0" borderId="14" xfId="42" applyNumberFormat="1" applyFont="1" applyFill="1" applyBorder="1" applyAlignment="1">
      <alignment horizontal="right" vertical="top" wrapText="1"/>
    </xf>
    <xf numFmtId="164" fontId="1" fillId="0" borderId="10" xfId="42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164" fontId="1" fillId="0" borderId="10" xfId="42" applyNumberFormat="1" applyFont="1" applyFill="1" applyBorder="1" applyAlignment="1">
      <alignment horizontal="center" vertical="top" wrapText="1"/>
    </xf>
    <xf numFmtId="164" fontId="2" fillId="0" borderId="12" xfId="42" applyNumberFormat="1" applyFont="1" applyFill="1" applyBorder="1" applyAlignment="1">
      <alignment horizontal="center" vertical="top" wrapText="1"/>
    </xf>
    <xf numFmtId="164" fontId="1" fillId="0" borderId="15" xfId="42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164" fontId="2" fillId="0" borderId="12" xfId="42" applyNumberFormat="1" applyFont="1" applyFill="1" applyBorder="1" applyAlignment="1">
      <alignment horizontal="right" vertical="top" wrapText="1"/>
    </xf>
    <xf numFmtId="164" fontId="2" fillId="0" borderId="30" xfId="42" applyNumberFormat="1" applyFont="1" applyFill="1" applyBorder="1" applyAlignment="1">
      <alignment horizontal="right" vertical="top" wrapText="1"/>
    </xf>
    <xf numFmtId="164" fontId="2" fillId="0" borderId="18" xfId="42" applyNumberFormat="1" applyFont="1" applyFill="1" applyBorder="1" applyAlignment="1">
      <alignment horizontal="right" vertical="top" wrapText="1"/>
    </xf>
    <xf numFmtId="164" fontId="1" fillId="0" borderId="30" xfId="42" applyNumberFormat="1" applyFont="1" applyFill="1" applyBorder="1" applyAlignment="1">
      <alignment horizontal="right" vertical="top" wrapText="1"/>
    </xf>
    <xf numFmtId="164" fontId="2" fillId="0" borderId="0" xfId="42" applyNumberFormat="1" applyFont="1" applyFill="1" applyBorder="1" applyAlignment="1">
      <alignment horizontal="right" vertical="top" wrapText="1"/>
    </xf>
    <xf numFmtId="164" fontId="1" fillId="0" borderId="18" xfId="42" applyNumberFormat="1" applyFont="1" applyFill="1" applyBorder="1" applyAlignment="1">
      <alignment horizontal="right" vertical="top" wrapText="1"/>
    </xf>
    <xf numFmtId="164" fontId="1" fillId="0" borderId="29" xfId="42" applyNumberFormat="1" applyFont="1" applyFill="1" applyBorder="1" applyAlignment="1">
      <alignment horizontal="right" vertical="top" wrapText="1"/>
    </xf>
    <xf numFmtId="164" fontId="2" fillId="0" borderId="18" xfId="42" applyNumberFormat="1" applyFont="1" applyFill="1" applyBorder="1" applyAlignment="1">
      <alignment horizontal="right" vertical="top" wrapText="1"/>
    </xf>
    <xf numFmtId="164" fontId="2" fillId="0" borderId="19" xfId="42" applyNumberFormat="1" applyFont="1" applyFill="1" applyBorder="1" applyAlignment="1">
      <alignment horizontal="right" vertical="top" wrapText="1"/>
    </xf>
    <xf numFmtId="164" fontId="1" fillId="0" borderId="22" xfId="42" applyNumberFormat="1" applyFont="1" applyFill="1" applyBorder="1" applyAlignment="1">
      <alignment horizontal="right" vertical="top" wrapText="1"/>
    </xf>
    <xf numFmtId="164" fontId="1" fillId="0" borderId="13" xfId="42" applyNumberFormat="1" applyFont="1" applyFill="1" applyBorder="1" applyAlignment="1">
      <alignment vertical="top"/>
    </xf>
    <xf numFmtId="164" fontId="2" fillId="0" borderId="12" xfId="42" applyNumberFormat="1" applyFont="1" applyFill="1" applyBorder="1" applyAlignment="1">
      <alignment horizontal="right" vertical="top"/>
    </xf>
    <xf numFmtId="164" fontId="2" fillId="0" borderId="24" xfId="42" applyNumberFormat="1" applyFont="1" applyFill="1" applyBorder="1" applyAlignment="1">
      <alignment horizontal="right" wrapText="1"/>
    </xf>
    <xf numFmtId="164" fontId="1" fillId="0" borderId="31" xfId="42" applyNumberFormat="1" applyFont="1" applyFill="1" applyBorder="1" applyAlignment="1">
      <alignment horizontal="right" vertical="top" wrapText="1"/>
    </xf>
    <xf numFmtId="164" fontId="1" fillId="0" borderId="27" xfId="42" applyNumberFormat="1" applyFont="1" applyFill="1" applyBorder="1" applyAlignment="1">
      <alignment horizontal="right" vertical="top" wrapText="1"/>
    </xf>
    <xf numFmtId="164" fontId="1" fillId="0" borderId="17" xfId="42" applyNumberFormat="1" applyFont="1" applyFill="1" applyBorder="1" applyAlignment="1">
      <alignment horizontal="right" vertical="top" wrapText="1"/>
    </xf>
    <xf numFmtId="164" fontId="2" fillId="0" borderId="31" xfId="42" applyNumberFormat="1" applyFont="1" applyFill="1" applyBorder="1" applyAlignment="1">
      <alignment horizontal="right" vertical="top" wrapText="1"/>
    </xf>
    <xf numFmtId="164" fontId="2" fillId="0" borderId="27" xfId="42" applyNumberFormat="1" applyFont="1" applyFill="1" applyBorder="1" applyAlignment="1">
      <alignment horizontal="right" vertical="top" wrapText="1"/>
    </xf>
    <xf numFmtId="164" fontId="2" fillId="0" borderId="0" xfId="42" applyNumberFormat="1" applyFont="1" applyFill="1" applyBorder="1" applyAlignment="1">
      <alignment horizontal="center" vertical="top" wrapText="1"/>
    </xf>
    <xf numFmtId="164" fontId="2" fillId="0" borderId="16" xfId="42" applyNumberFormat="1" applyFont="1" applyFill="1" applyBorder="1" applyAlignment="1">
      <alignment horizontal="center" vertical="top" wrapText="1"/>
    </xf>
    <xf numFmtId="164" fontId="2" fillId="0" borderId="13" xfId="42" applyNumberFormat="1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left" vertical="top" wrapText="1"/>
    </xf>
    <xf numFmtId="164" fontId="2" fillId="0" borderId="33" xfId="42" applyNumberFormat="1" applyFont="1" applyFill="1" applyBorder="1" applyAlignment="1">
      <alignment horizontal="center" vertical="top" wrapText="1"/>
    </xf>
    <xf numFmtId="164" fontId="2" fillId="0" borderId="24" xfId="42" applyNumberFormat="1" applyFont="1" applyFill="1" applyBorder="1" applyAlignment="1">
      <alignment horizontal="center" vertical="top" wrapText="1"/>
    </xf>
    <xf numFmtId="164" fontId="2" fillId="0" borderId="16" xfId="42" applyNumberFormat="1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left" vertical="top" wrapText="1"/>
    </xf>
    <xf numFmtId="164" fontId="2" fillId="0" borderId="34" xfId="42" applyNumberFormat="1" applyFont="1" applyFill="1" applyBorder="1" applyAlignment="1">
      <alignment horizontal="center" vertical="top" wrapText="1"/>
    </xf>
    <xf numFmtId="164" fontId="1" fillId="0" borderId="22" xfId="42" applyNumberFormat="1" applyFont="1" applyFill="1" applyBorder="1" applyAlignment="1">
      <alignment horizontal="center" vertical="top" wrapText="1"/>
    </xf>
    <xf numFmtId="164" fontId="2" fillId="0" borderId="22" xfId="42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left" vertical="top" wrapText="1"/>
    </xf>
    <xf numFmtId="164" fontId="2" fillId="0" borderId="35" xfId="42" applyNumberFormat="1" applyFont="1" applyFill="1" applyBorder="1" applyAlignment="1">
      <alignment horizontal="center" vertical="top" wrapText="1"/>
    </xf>
    <xf numFmtId="164" fontId="2" fillId="0" borderId="17" xfId="42" applyNumberFormat="1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SheetLayoutView="100" zoomScalePageLayoutView="0" workbookViewId="0" topLeftCell="A52">
      <selection activeCell="D56" sqref="D56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5.00390625" style="0" customWidth="1"/>
    <col min="4" max="4" width="29.00390625" style="0" customWidth="1"/>
    <col min="5" max="5" width="11.75390625" style="0" customWidth="1"/>
    <col min="6" max="6" width="11.25390625" style="0" customWidth="1"/>
    <col min="7" max="7" width="11.625" style="0" customWidth="1"/>
    <col min="8" max="8" width="16.625" style="0" customWidth="1"/>
  </cols>
  <sheetData>
    <row r="1" spans="1:9" ht="12.75">
      <c r="A1" s="1"/>
      <c r="B1" s="2"/>
      <c r="C1" s="3"/>
      <c r="D1" s="4"/>
      <c r="E1" s="5"/>
      <c r="F1" s="4"/>
      <c r="G1" s="6" t="s">
        <v>0</v>
      </c>
      <c r="H1" s="6"/>
      <c r="I1" s="7"/>
    </row>
    <row r="2" spans="1:9" ht="12.75">
      <c r="A2" s="1"/>
      <c r="B2" s="2"/>
      <c r="C2" s="3"/>
      <c r="D2" s="4"/>
      <c r="E2" s="5"/>
      <c r="F2" s="4"/>
      <c r="G2" s="6" t="s">
        <v>84</v>
      </c>
      <c r="H2" s="6"/>
      <c r="I2" s="7"/>
    </row>
    <row r="3" spans="1:9" ht="12.75">
      <c r="A3" s="1"/>
      <c r="B3" s="2"/>
      <c r="C3" s="3"/>
      <c r="D3" s="4"/>
      <c r="E3" s="5"/>
      <c r="F3" s="4"/>
      <c r="G3" s="6" t="s">
        <v>1</v>
      </c>
      <c r="H3" s="6"/>
      <c r="I3" s="7"/>
    </row>
    <row r="4" spans="1:9" ht="12.75">
      <c r="A4" s="1"/>
      <c r="B4" s="2"/>
      <c r="C4" s="3"/>
      <c r="D4" s="4"/>
      <c r="E4" s="5"/>
      <c r="F4" s="4"/>
      <c r="G4" s="6" t="s">
        <v>34</v>
      </c>
      <c r="H4" s="6"/>
      <c r="I4" s="7"/>
    </row>
    <row r="5" spans="1:9" ht="12.75">
      <c r="A5" s="1"/>
      <c r="B5" s="2"/>
      <c r="C5" s="3"/>
      <c r="D5" s="4"/>
      <c r="E5" s="5"/>
      <c r="F5" s="4"/>
      <c r="G5" s="6" t="s">
        <v>2</v>
      </c>
      <c r="H5" s="6"/>
      <c r="I5" s="7"/>
    </row>
    <row r="6" spans="1:9" ht="12.75">
      <c r="A6" s="1"/>
      <c r="B6" s="2"/>
      <c r="C6" s="3"/>
      <c r="D6" s="4"/>
      <c r="E6" s="5"/>
      <c r="F6" s="4"/>
      <c r="G6" s="6" t="s">
        <v>3</v>
      </c>
      <c r="H6" s="6"/>
      <c r="I6" s="7"/>
    </row>
    <row r="7" spans="1:9" ht="12.75">
      <c r="A7" s="1"/>
      <c r="B7" s="2"/>
      <c r="C7" s="3"/>
      <c r="D7" s="4"/>
      <c r="E7" s="5"/>
      <c r="F7" s="4"/>
      <c r="G7" s="6" t="s">
        <v>4</v>
      </c>
      <c r="H7" s="6"/>
      <c r="I7" s="7"/>
    </row>
    <row r="8" spans="1:9" ht="12.75">
      <c r="A8" s="1"/>
      <c r="B8" s="2"/>
      <c r="C8" s="3"/>
      <c r="D8" s="4"/>
      <c r="E8" s="5"/>
      <c r="F8" s="4"/>
      <c r="G8" s="6"/>
      <c r="H8" s="6"/>
      <c r="I8" s="7"/>
    </row>
    <row r="9" spans="1:9" ht="12.75">
      <c r="A9" s="1"/>
      <c r="B9" s="2"/>
      <c r="C9" s="3"/>
      <c r="D9" s="4"/>
      <c r="E9" s="5"/>
      <c r="F9" s="4"/>
      <c r="G9" s="6"/>
      <c r="H9" s="6"/>
      <c r="I9" s="7"/>
    </row>
    <row r="10" spans="1:9" ht="15">
      <c r="A10" s="1"/>
      <c r="B10" s="2"/>
      <c r="C10" s="3"/>
      <c r="D10" s="4"/>
      <c r="E10" s="5"/>
      <c r="F10" s="4"/>
      <c r="G10" s="6" t="s">
        <v>5</v>
      </c>
      <c r="H10" s="6"/>
      <c r="I10" s="8"/>
    </row>
    <row r="11" spans="1:9" ht="15">
      <c r="A11" s="134" t="s">
        <v>6</v>
      </c>
      <c r="B11" s="134"/>
      <c r="C11" s="134"/>
      <c r="D11" s="134"/>
      <c r="E11" s="134"/>
      <c r="F11" s="134"/>
      <c r="G11" s="134"/>
      <c r="H11" s="134"/>
      <c r="I11" s="8"/>
    </row>
    <row r="12" spans="1:9" ht="15">
      <c r="A12" s="134" t="s">
        <v>7</v>
      </c>
      <c r="B12" s="134"/>
      <c r="C12" s="134"/>
      <c r="D12" s="134"/>
      <c r="E12" s="134"/>
      <c r="F12" s="134"/>
      <c r="G12" s="134"/>
      <c r="H12" s="134"/>
      <c r="I12" s="8"/>
    </row>
    <row r="13" spans="1:9" ht="15">
      <c r="A13" s="1"/>
      <c r="B13" s="2"/>
      <c r="C13" s="3"/>
      <c r="D13" s="4"/>
      <c r="E13" s="5"/>
      <c r="F13" s="4"/>
      <c r="G13" s="4"/>
      <c r="H13" s="4"/>
      <c r="I13" s="8"/>
    </row>
    <row r="14" spans="1:9" ht="26.25" thickBot="1">
      <c r="A14" s="72" t="s">
        <v>8</v>
      </c>
      <c r="B14" s="72" t="s">
        <v>9</v>
      </c>
      <c r="C14" s="72" t="s">
        <v>32</v>
      </c>
      <c r="D14" s="72" t="s">
        <v>10</v>
      </c>
      <c r="E14" s="73" t="s">
        <v>11</v>
      </c>
      <c r="F14" s="72" t="s">
        <v>12</v>
      </c>
      <c r="G14" s="72" t="s">
        <v>13</v>
      </c>
      <c r="H14" s="72" t="s">
        <v>14</v>
      </c>
      <c r="I14" s="8"/>
    </row>
    <row r="15" spans="1:9" ht="16.5" thickBot="1" thickTop="1">
      <c r="A15" s="89" t="s">
        <v>17</v>
      </c>
      <c r="B15" s="140" t="s">
        <v>42</v>
      </c>
      <c r="C15" s="141"/>
      <c r="D15" s="142"/>
      <c r="E15" s="50">
        <v>1190566</v>
      </c>
      <c r="F15" s="50">
        <f>F16</f>
        <v>400</v>
      </c>
      <c r="G15" s="50">
        <f>G16</f>
        <v>0</v>
      </c>
      <c r="H15" s="50">
        <f aca="true" t="shared" si="0" ref="H15:H28">E15+F15-G15</f>
        <v>1190966</v>
      </c>
      <c r="I15" s="8"/>
    </row>
    <row r="16" spans="1:9" ht="26.25" thickTop="1">
      <c r="A16" s="15"/>
      <c r="B16" s="90" t="s">
        <v>43</v>
      </c>
      <c r="C16" s="143" t="s">
        <v>20</v>
      </c>
      <c r="D16" s="144"/>
      <c r="E16" s="45">
        <v>379566</v>
      </c>
      <c r="F16" s="45">
        <f>F17</f>
        <v>400</v>
      </c>
      <c r="G16" s="45">
        <f>G17</f>
        <v>0</v>
      </c>
      <c r="H16" s="45">
        <f t="shared" si="0"/>
        <v>379966</v>
      </c>
      <c r="I16" s="8"/>
    </row>
    <row r="17" spans="1:9" ht="15.75" thickBot="1">
      <c r="A17" s="15"/>
      <c r="B17" s="15"/>
      <c r="C17" s="76">
        <v>4210</v>
      </c>
      <c r="D17" s="77" t="s">
        <v>31</v>
      </c>
      <c r="E17" s="78">
        <v>11193</v>
      </c>
      <c r="F17" s="79">
        <v>400</v>
      </c>
      <c r="G17" s="79"/>
      <c r="H17" s="49">
        <f t="shared" si="0"/>
        <v>11593</v>
      </c>
      <c r="I17" s="8"/>
    </row>
    <row r="18" spans="1:9" ht="16.5" thickBot="1" thickTop="1">
      <c r="A18" s="11">
        <v>600</v>
      </c>
      <c r="B18" s="137" t="s">
        <v>55</v>
      </c>
      <c r="C18" s="137"/>
      <c r="D18" s="137"/>
      <c r="E18" s="50">
        <v>3270200</v>
      </c>
      <c r="F18" s="50">
        <f>F19</f>
        <v>123400</v>
      </c>
      <c r="G18" s="50">
        <f>G19</f>
        <v>0</v>
      </c>
      <c r="H18" s="50">
        <f t="shared" si="0"/>
        <v>3393600</v>
      </c>
      <c r="I18" s="8"/>
    </row>
    <row r="19" spans="1:9" ht="15.75" thickTop="1">
      <c r="A19" s="15"/>
      <c r="B19" s="13">
        <v>60016</v>
      </c>
      <c r="C19" s="135" t="s">
        <v>56</v>
      </c>
      <c r="D19" s="135"/>
      <c r="E19" s="45">
        <v>3270200</v>
      </c>
      <c r="F19" s="45">
        <f>F20+F21+F22</f>
        <v>123400</v>
      </c>
      <c r="G19" s="45">
        <f>G20+G21+G22</f>
        <v>0</v>
      </c>
      <c r="H19" s="45">
        <f t="shared" si="0"/>
        <v>3393600</v>
      </c>
      <c r="I19" s="8"/>
    </row>
    <row r="20" spans="1:9" ht="15">
      <c r="A20" s="15"/>
      <c r="B20" s="15"/>
      <c r="C20" s="35">
        <v>4270</v>
      </c>
      <c r="D20" s="99" t="s">
        <v>35</v>
      </c>
      <c r="E20" s="98">
        <v>1950000</v>
      </c>
      <c r="F20" s="98">
        <v>4400</v>
      </c>
      <c r="G20" s="98"/>
      <c r="H20" s="98">
        <f t="shared" si="0"/>
        <v>1954400</v>
      </c>
      <c r="I20" s="8"/>
    </row>
    <row r="21" spans="1:9" ht="25.5">
      <c r="A21" s="15"/>
      <c r="B21" s="15"/>
      <c r="C21" s="29">
        <v>6050</v>
      </c>
      <c r="D21" s="37" t="s">
        <v>58</v>
      </c>
      <c r="E21" s="67">
        <v>1098000</v>
      </c>
      <c r="F21" s="67">
        <v>110000</v>
      </c>
      <c r="G21" s="67"/>
      <c r="H21" s="67">
        <f t="shared" si="0"/>
        <v>1208000</v>
      </c>
      <c r="I21" s="8"/>
    </row>
    <row r="22" spans="1:9" ht="26.25" thickBot="1">
      <c r="A22" s="15"/>
      <c r="B22" s="15"/>
      <c r="C22" s="76">
        <v>6060</v>
      </c>
      <c r="D22" s="77" t="s">
        <v>57</v>
      </c>
      <c r="E22" s="78">
        <v>0</v>
      </c>
      <c r="F22" s="79">
        <v>9000</v>
      </c>
      <c r="G22" s="79"/>
      <c r="H22" s="79">
        <f t="shared" si="0"/>
        <v>9000</v>
      </c>
      <c r="I22" s="8"/>
    </row>
    <row r="23" spans="1:9" ht="16.5" thickBot="1" thickTop="1">
      <c r="A23" s="84">
        <v>750</v>
      </c>
      <c r="B23" s="145" t="s">
        <v>64</v>
      </c>
      <c r="C23" s="146"/>
      <c r="D23" s="147"/>
      <c r="E23" s="97">
        <v>2836950</v>
      </c>
      <c r="F23" s="97">
        <f>F24</f>
        <v>0</v>
      </c>
      <c r="G23" s="97">
        <f>G24</f>
        <v>7400</v>
      </c>
      <c r="H23" s="97">
        <f t="shared" si="0"/>
        <v>2829550</v>
      </c>
      <c r="I23" s="8"/>
    </row>
    <row r="24" spans="1:9" ht="26.25" customHeight="1" thickTop="1">
      <c r="A24" s="95"/>
      <c r="B24" s="51">
        <v>75095</v>
      </c>
      <c r="C24" s="148" t="s">
        <v>65</v>
      </c>
      <c r="D24" s="149"/>
      <c r="E24" s="52">
        <v>410600</v>
      </c>
      <c r="F24" s="52">
        <f>F25</f>
        <v>0</v>
      </c>
      <c r="G24" s="52">
        <f>G25</f>
        <v>7400</v>
      </c>
      <c r="H24" s="52">
        <f t="shared" si="0"/>
        <v>403200</v>
      </c>
      <c r="I24" s="8"/>
    </row>
    <row r="25" spans="1:9" ht="15.75" thickBot="1">
      <c r="A25" s="15"/>
      <c r="B25" s="9"/>
      <c r="C25" s="81">
        <v>4210</v>
      </c>
      <c r="D25" s="82" t="s">
        <v>31</v>
      </c>
      <c r="E25" s="96">
        <v>37000</v>
      </c>
      <c r="F25" s="96"/>
      <c r="G25" s="96">
        <v>7400</v>
      </c>
      <c r="H25" s="96">
        <f t="shared" si="0"/>
        <v>29600</v>
      </c>
      <c r="I25" s="8"/>
    </row>
    <row r="26" spans="1:9" ht="16.5" customHeight="1" thickBot="1" thickTop="1">
      <c r="A26" s="11">
        <v>801</v>
      </c>
      <c r="B26" s="137" t="s">
        <v>18</v>
      </c>
      <c r="C26" s="137"/>
      <c r="D26" s="137"/>
      <c r="E26" s="100">
        <v>9217346</v>
      </c>
      <c r="F26" s="71">
        <f>F27+F36+F41+F44+F47</f>
        <v>44000</v>
      </c>
      <c r="G26" s="71">
        <f>G27+G36+G41+G44+G47</f>
        <v>48000</v>
      </c>
      <c r="H26" s="71">
        <f t="shared" si="0"/>
        <v>9213346</v>
      </c>
      <c r="I26" s="8"/>
    </row>
    <row r="27" spans="1:9" ht="16.5" customHeight="1" thickTop="1">
      <c r="A27" s="12"/>
      <c r="B27" s="13">
        <v>80101</v>
      </c>
      <c r="C27" s="143" t="s">
        <v>19</v>
      </c>
      <c r="D27" s="144"/>
      <c r="E27" s="101">
        <v>4765820</v>
      </c>
      <c r="F27" s="14">
        <f>F28+F29+F30+F31+F32+F33+F34+F35</f>
        <v>30400</v>
      </c>
      <c r="G27" s="14">
        <f>G28+G29+G30+G31+G32+G33+G34+G35</f>
        <v>39000</v>
      </c>
      <c r="H27" s="14">
        <f t="shared" si="0"/>
        <v>4757220</v>
      </c>
      <c r="I27" s="8"/>
    </row>
    <row r="28" spans="1:9" ht="25.5">
      <c r="A28" s="15"/>
      <c r="B28" s="15"/>
      <c r="C28" s="16">
        <v>3020</v>
      </c>
      <c r="D28" s="17" t="s">
        <v>81</v>
      </c>
      <c r="E28" s="88">
        <v>200000</v>
      </c>
      <c r="F28" s="18">
        <v>5000</v>
      </c>
      <c r="G28" s="18"/>
      <c r="H28" s="18">
        <f t="shared" si="0"/>
        <v>205000</v>
      </c>
      <c r="I28" s="8"/>
    </row>
    <row r="29" spans="1:9" ht="18" customHeight="1">
      <c r="A29" s="15"/>
      <c r="B29" s="15"/>
      <c r="C29" s="19">
        <v>4010</v>
      </c>
      <c r="D29" s="20" t="s">
        <v>82</v>
      </c>
      <c r="E29" s="88">
        <v>2679460</v>
      </c>
      <c r="F29" s="18"/>
      <c r="G29" s="18">
        <v>36000</v>
      </c>
      <c r="H29" s="18">
        <f aca="true" t="shared" si="1" ref="H29:H35">E29+F29-G29</f>
        <v>2643460</v>
      </c>
      <c r="I29" s="8"/>
    </row>
    <row r="30" spans="1:9" ht="15">
      <c r="A30" s="15"/>
      <c r="B30" s="15"/>
      <c r="C30" s="16">
        <v>4210</v>
      </c>
      <c r="D30" s="25" t="s">
        <v>31</v>
      </c>
      <c r="E30" s="88">
        <v>366700</v>
      </c>
      <c r="F30" s="18">
        <v>4900</v>
      </c>
      <c r="G30" s="18"/>
      <c r="H30" s="18">
        <f t="shared" si="1"/>
        <v>371600</v>
      </c>
      <c r="I30" s="8"/>
    </row>
    <row r="31" spans="1:9" ht="24.75" customHeight="1">
      <c r="A31" s="15"/>
      <c r="B31" s="15"/>
      <c r="C31" s="16">
        <v>4270</v>
      </c>
      <c r="D31" s="25" t="s">
        <v>66</v>
      </c>
      <c r="E31" s="88">
        <v>205300</v>
      </c>
      <c r="F31" s="18">
        <v>18000</v>
      </c>
      <c r="G31" s="18">
        <v>1500</v>
      </c>
      <c r="H31" s="18">
        <f t="shared" si="1"/>
        <v>221800</v>
      </c>
      <c r="I31" s="8"/>
    </row>
    <row r="32" spans="1:9" ht="15">
      <c r="A32" s="15"/>
      <c r="B32" s="15"/>
      <c r="C32" s="16">
        <v>4300</v>
      </c>
      <c r="D32" s="25" t="s">
        <v>29</v>
      </c>
      <c r="E32" s="88">
        <v>87984</v>
      </c>
      <c r="F32" s="18"/>
      <c r="G32" s="18">
        <v>1000</v>
      </c>
      <c r="H32" s="18">
        <f t="shared" si="1"/>
        <v>86984</v>
      </c>
      <c r="I32" s="8"/>
    </row>
    <row r="33" spans="1:9" ht="15">
      <c r="A33" s="15"/>
      <c r="B33" s="15"/>
      <c r="C33" s="16">
        <v>4370</v>
      </c>
      <c r="D33" s="25" t="s">
        <v>36</v>
      </c>
      <c r="E33" s="88">
        <v>14000</v>
      </c>
      <c r="F33" s="18"/>
      <c r="G33" s="18">
        <v>500</v>
      </c>
      <c r="H33" s="18">
        <f t="shared" si="1"/>
        <v>13500</v>
      </c>
      <c r="I33" s="8"/>
    </row>
    <row r="34" spans="1:9" ht="15">
      <c r="A34" s="15"/>
      <c r="B34" s="15"/>
      <c r="C34" s="16">
        <v>4750</v>
      </c>
      <c r="D34" s="25" t="s">
        <v>60</v>
      </c>
      <c r="E34" s="88">
        <v>3300</v>
      </c>
      <c r="F34" s="18">
        <v>500</v>
      </c>
      <c r="G34" s="18"/>
      <c r="H34" s="18">
        <f t="shared" si="1"/>
        <v>3800</v>
      </c>
      <c r="I34" s="8"/>
    </row>
    <row r="35" spans="1:9" ht="25.5">
      <c r="A35" s="15"/>
      <c r="B35" s="15"/>
      <c r="C35" s="19">
        <v>6060</v>
      </c>
      <c r="D35" s="20" t="s">
        <v>57</v>
      </c>
      <c r="E35" s="88">
        <v>60000</v>
      </c>
      <c r="F35" s="18">
        <v>2000</v>
      </c>
      <c r="G35" s="18"/>
      <c r="H35" s="18">
        <f t="shared" si="1"/>
        <v>62000</v>
      </c>
      <c r="I35" s="8"/>
    </row>
    <row r="36" spans="1:9" ht="15" customHeight="1">
      <c r="A36" s="15"/>
      <c r="B36" s="21">
        <v>80110</v>
      </c>
      <c r="C36" s="136" t="s">
        <v>37</v>
      </c>
      <c r="D36" s="163"/>
      <c r="E36" s="102">
        <v>2579200</v>
      </c>
      <c r="F36" s="23">
        <f>F37+F38+F39+F40</f>
        <v>4400</v>
      </c>
      <c r="G36" s="23">
        <f>G37+G38+G39+G40</f>
        <v>4700</v>
      </c>
      <c r="H36" s="23">
        <f aca="true" t="shared" si="2" ref="H36:H82">E36+F36-G36</f>
        <v>2578900</v>
      </c>
      <c r="I36" s="8"/>
    </row>
    <row r="37" spans="1:9" ht="16.5" customHeight="1">
      <c r="A37" s="15"/>
      <c r="B37" s="24"/>
      <c r="C37" s="16">
        <v>4120</v>
      </c>
      <c r="D37" s="20" t="s">
        <v>38</v>
      </c>
      <c r="E37" s="88">
        <v>45900</v>
      </c>
      <c r="F37" s="18"/>
      <c r="G37" s="18">
        <v>3200</v>
      </c>
      <c r="H37" s="18">
        <f t="shared" si="2"/>
        <v>42700</v>
      </c>
      <c r="I37" s="8"/>
    </row>
    <row r="38" spans="1:9" ht="16.5" customHeight="1">
      <c r="A38" s="15"/>
      <c r="B38" s="24"/>
      <c r="C38" s="16">
        <v>4270</v>
      </c>
      <c r="D38" s="20" t="s">
        <v>35</v>
      </c>
      <c r="E38" s="88">
        <v>16000</v>
      </c>
      <c r="F38" s="18"/>
      <c r="G38" s="18">
        <v>1500</v>
      </c>
      <c r="H38" s="18">
        <f t="shared" si="2"/>
        <v>14500</v>
      </c>
      <c r="I38" s="8"/>
    </row>
    <row r="39" spans="1:9" ht="16.5" customHeight="1">
      <c r="A39" s="15"/>
      <c r="B39" s="24"/>
      <c r="C39" s="16">
        <v>4300</v>
      </c>
      <c r="D39" s="20" t="s">
        <v>29</v>
      </c>
      <c r="E39" s="88">
        <v>12600</v>
      </c>
      <c r="F39" s="18">
        <v>1200</v>
      </c>
      <c r="G39" s="18"/>
      <c r="H39" s="18">
        <f t="shared" si="2"/>
        <v>13800</v>
      </c>
      <c r="I39" s="8"/>
    </row>
    <row r="40" spans="1:9" ht="16.5" customHeight="1">
      <c r="A40" s="15"/>
      <c r="B40" s="24"/>
      <c r="C40" s="16">
        <v>4440</v>
      </c>
      <c r="D40" s="26" t="s">
        <v>39</v>
      </c>
      <c r="E40" s="103">
        <v>88000</v>
      </c>
      <c r="F40" s="27">
        <v>3200</v>
      </c>
      <c r="G40" s="27"/>
      <c r="H40" s="18">
        <f t="shared" si="2"/>
        <v>91200</v>
      </c>
      <c r="I40" s="8"/>
    </row>
    <row r="41" spans="1:9" ht="16.5" customHeight="1">
      <c r="A41" s="15"/>
      <c r="B41" s="22">
        <v>80114</v>
      </c>
      <c r="C41" s="164" t="s">
        <v>40</v>
      </c>
      <c r="D41" s="165"/>
      <c r="E41" s="104">
        <v>135000</v>
      </c>
      <c r="F41" s="28">
        <f>F42+F43</f>
        <v>200</v>
      </c>
      <c r="G41" s="28">
        <f>G42+G43</f>
        <v>200</v>
      </c>
      <c r="H41" s="28">
        <f t="shared" si="2"/>
        <v>135000</v>
      </c>
      <c r="I41" s="8"/>
    </row>
    <row r="42" spans="1:9" ht="16.5" customHeight="1">
      <c r="A42" s="15"/>
      <c r="B42" s="24"/>
      <c r="C42" s="29">
        <v>4300</v>
      </c>
      <c r="D42" s="16" t="s">
        <v>29</v>
      </c>
      <c r="E42" s="105">
        <v>600</v>
      </c>
      <c r="F42" s="31">
        <v>200</v>
      </c>
      <c r="G42" s="30"/>
      <c r="H42" s="31">
        <f t="shared" si="2"/>
        <v>800</v>
      </c>
      <c r="I42" s="8"/>
    </row>
    <row r="43" spans="1:9" ht="16.5" customHeight="1">
      <c r="A43" s="15"/>
      <c r="B43" s="24"/>
      <c r="C43" s="32">
        <v>4370</v>
      </c>
      <c r="D43" s="33" t="s">
        <v>36</v>
      </c>
      <c r="E43" s="106">
        <v>4000</v>
      </c>
      <c r="F43" s="34"/>
      <c r="G43" s="34">
        <v>200</v>
      </c>
      <c r="H43" s="31">
        <f t="shared" si="2"/>
        <v>3800</v>
      </c>
      <c r="I43" s="8"/>
    </row>
    <row r="44" spans="1:9" ht="16.5" customHeight="1">
      <c r="A44" s="15"/>
      <c r="B44" s="21">
        <v>80148</v>
      </c>
      <c r="C44" s="164" t="s">
        <v>41</v>
      </c>
      <c r="D44" s="166"/>
      <c r="E44" s="107">
        <v>153700</v>
      </c>
      <c r="F44" s="30">
        <f>F45+F46</f>
        <v>900</v>
      </c>
      <c r="G44" s="30">
        <f>G45+G46</f>
        <v>0</v>
      </c>
      <c r="H44" s="30">
        <f t="shared" si="2"/>
        <v>154600</v>
      </c>
      <c r="I44" s="8"/>
    </row>
    <row r="45" spans="1:9" ht="16.5" customHeight="1">
      <c r="A45" s="15"/>
      <c r="B45" s="24"/>
      <c r="C45" s="29">
        <v>4210</v>
      </c>
      <c r="D45" s="36" t="s">
        <v>31</v>
      </c>
      <c r="E45" s="105">
        <v>20900</v>
      </c>
      <c r="F45" s="31">
        <v>600</v>
      </c>
      <c r="G45" s="31"/>
      <c r="H45" s="31">
        <f t="shared" si="2"/>
        <v>21500</v>
      </c>
      <c r="I45" s="8"/>
    </row>
    <row r="46" spans="1:9" ht="16.5" customHeight="1">
      <c r="A46" s="15"/>
      <c r="B46" s="24"/>
      <c r="C46" s="35">
        <v>4300</v>
      </c>
      <c r="D46" s="37" t="s">
        <v>29</v>
      </c>
      <c r="E46" s="105">
        <v>2000</v>
      </c>
      <c r="F46" s="31">
        <v>300</v>
      </c>
      <c r="G46" s="31"/>
      <c r="H46" s="31">
        <f t="shared" si="2"/>
        <v>2300</v>
      </c>
      <c r="I46" s="8"/>
    </row>
    <row r="47" spans="1:9" ht="19.5" customHeight="1">
      <c r="A47" s="15"/>
      <c r="B47" s="21">
        <v>80195</v>
      </c>
      <c r="C47" s="167" t="s">
        <v>20</v>
      </c>
      <c r="D47" s="168"/>
      <c r="E47" s="108">
        <v>132328</v>
      </c>
      <c r="F47" s="28">
        <f>F48+F49</f>
        <v>8100</v>
      </c>
      <c r="G47" s="28">
        <f>G48+G49</f>
        <v>4100</v>
      </c>
      <c r="H47" s="28">
        <f t="shared" si="2"/>
        <v>136328</v>
      </c>
      <c r="I47" s="8"/>
    </row>
    <row r="48" spans="1:9" ht="16.5" customHeight="1">
      <c r="A48" s="15"/>
      <c r="B48" s="24"/>
      <c r="C48" s="29">
        <v>4210</v>
      </c>
      <c r="D48" s="36" t="s">
        <v>31</v>
      </c>
      <c r="E48" s="105">
        <v>15300</v>
      </c>
      <c r="F48" s="31"/>
      <c r="G48" s="31">
        <v>4100</v>
      </c>
      <c r="H48" s="31">
        <f t="shared" si="2"/>
        <v>11200</v>
      </c>
      <c r="I48" s="8"/>
    </row>
    <row r="49" spans="1:9" ht="16.5" customHeight="1" thickBot="1">
      <c r="A49" s="15"/>
      <c r="B49" s="24"/>
      <c r="C49" s="32">
        <v>4300</v>
      </c>
      <c r="D49" s="80" t="s">
        <v>29</v>
      </c>
      <c r="E49" s="106">
        <v>79628</v>
      </c>
      <c r="F49" s="34">
        <v>8100</v>
      </c>
      <c r="G49" s="34"/>
      <c r="H49" s="34">
        <f t="shared" si="2"/>
        <v>87728</v>
      </c>
      <c r="I49" s="8"/>
    </row>
    <row r="50" spans="1:9" ht="30" customHeight="1" thickBot="1" thickTop="1">
      <c r="A50" s="11">
        <v>853</v>
      </c>
      <c r="B50" s="140" t="s">
        <v>67</v>
      </c>
      <c r="C50" s="141"/>
      <c r="D50" s="142"/>
      <c r="E50" s="113">
        <f>E51</f>
        <v>0</v>
      </c>
      <c r="F50" s="116">
        <f>F51</f>
        <v>83619</v>
      </c>
      <c r="G50" s="113">
        <f>G51</f>
        <v>0</v>
      </c>
      <c r="H50" s="85">
        <f>E50+F50-G50</f>
        <v>83619</v>
      </c>
      <c r="I50" s="8"/>
    </row>
    <row r="51" spans="1:9" ht="16.5" customHeight="1" thickTop="1">
      <c r="A51" s="15"/>
      <c r="B51" s="13">
        <v>85395</v>
      </c>
      <c r="C51" s="148" t="s">
        <v>45</v>
      </c>
      <c r="D51" s="150"/>
      <c r="E51" s="114"/>
      <c r="F51" s="117">
        <v>83619</v>
      </c>
      <c r="G51" s="114"/>
      <c r="H51" s="87">
        <f>E51+F51-G51</f>
        <v>83619</v>
      </c>
      <c r="I51" s="8"/>
    </row>
    <row r="52" spans="1:9" ht="16.5" customHeight="1">
      <c r="A52" s="15"/>
      <c r="B52" s="24"/>
      <c r="C52" s="29">
        <v>4018</v>
      </c>
      <c r="D52" s="37" t="s">
        <v>68</v>
      </c>
      <c r="E52" s="115"/>
      <c r="F52" s="31">
        <v>13296</v>
      </c>
      <c r="G52" s="31"/>
      <c r="H52" s="31">
        <f>E52+F52-G52</f>
        <v>13296</v>
      </c>
      <c r="I52" s="8"/>
    </row>
    <row r="53" spans="1:9" ht="16.5" customHeight="1">
      <c r="A53" s="15"/>
      <c r="B53" s="24"/>
      <c r="C53" s="29">
        <v>4019</v>
      </c>
      <c r="D53" s="37" t="s">
        <v>68</v>
      </c>
      <c r="E53" s="115"/>
      <c r="F53" s="31">
        <v>704</v>
      </c>
      <c r="G53" s="31"/>
      <c r="H53" s="31">
        <f aca="true" t="shared" si="3" ref="H53:H71">E53+F53-G53</f>
        <v>704</v>
      </c>
      <c r="I53" s="8"/>
    </row>
    <row r="54" spans="1:9" ht="16.5" customHeight="1">
      <c r="A54" s="15"/>
      <c r="B54" s="24"/>
      <c r="C54" s="29">
        <v>4118</v>
      </c>
      <c r="D54" s="37" t="s">
        <v>69</v>
      </c>
      <c r="E54" s="115"/>
      <c r="F54" s="31">
        <v>1900</v>
      </c>
      <c r="G54" s="31"/>
      <c r="H54" s="31">
        <f t="shared" si="3"/>
        <v>1900</v>
      </c>
      <c r="I54" s="8"/>
    </row>
    <row r="55" spans="1:9" ht="16.5" customHeight="1">
      <c r="A55" s="15"/>
      <c r="B55" s="24"/>
      <c r="C55" s="29">
        <v>4119</v>
      </c>
      <c r="D55" s="37" t="s">
        <v>70</v>
      </c>
      <c r="E55" s="115"/>
      <c r="F55" s="31">
        <v>100</v>
      </c>
      <c r="G55" s="31"/>
      <c r="H55" s="31">
        <f t="shared" si="3"/>
        <v>100</v>
      </c>
      <c r="I55" s="8"/>
    </row>
    <row r="56" spans="1:9" ht="16.5" customHeight="1">
      <c r="A56" s="15"/>
      <c r="B56" s="24"/>
      <c r="C56" s="29">
        <v>4128</v>
      </c>
      <c r="D56" s="37" t="s">
        <v>38</v>
      </c>
      <c r="E56" s="115"/>
      <c r="F56" s="31">
        <v>760</v>
      </c>
      <c r="G56" s="31"/>
      <c r="H56" s="31">
        <f t="shared" si="3"/>
        <v>760</v>
      </c>
      <c r="I56" s="8"/>
    </row>
    <row r="57" spans="1:9" ht="16.5" customHeight="1">
      <c r="A57" s="15"/>
      <c r="B57" s="24"/>
      <c r="C57" s="29">
        <v>4129</v>
      </c>
      <c r="D57" s="37" t="s">
        <v>38</v>
      </c>
      <c r="E57" s="115"/>
      <c r="F57" s="31">
        <v>40</v>
      </c>
      <c r="G57" s="31"/>
      <c r="H57" s="31">
        <f t="shared" si="3"/>
        <v>40</v>
      </c>
      <c r="I57" s="8"/>
    </row>
    <row r="58" spans="1:9" ht="16.5" customHeight="1">
      <c r="A58" s="15"/>
      <c r="B58" s="24"/>
      <c r="C58" s="29">
        <v>4218</v>
      </c>
      <c r="D58" s="37" t="s">
        <v>71</v>
      </c>
      <c r="E58" s="115"/>
      <c r="F58" s="31">
        <v>6950</v>
      </c>
      <c r="G58" s="31"/>
      <c r="H58" s="31">
        <f t="shared" si="3"/>
        <v>6950</v>
      </c>
      <c r="I58" s="8"/>
    </row>
    <row r="59" spans="1:9" ht="16.5" customHeight="1">
      <c r="A59" s="15"/>
      <c r="B59" s="24"/>
      <c r="C59" s="29">
        <v>4219</v>
      </c>
      <c r="D59" s="37" t="s">
        <v>71</v>
      </c>
      <c r="E59" s="115"/>
      <c r="F59" s="31">
        <v>373</v>
      </c>
      <c r="G59" s="31"/>
      <c r="H59" s="31">
        <f t="shared" si="3"/>
        <v>373</v>
      </c>
      <c r="I59" s="8"/>
    </row>
    <row r="60" spans="1:9" ht="16.5" customHeight="1">
      <c r="A60" s="15"/>
      <c r="B60" s="24"/>
      <c r="C60" s="29">
        <v>4308</v>
      </c>
      <c r="D60" s="37" t="s">
        <v>29</v>
      </c>
      <c r="E60" s="115"/>
      <c r="F60" s="31">
        <v>42504</v>
      </c>
      <c r="G60" s="31"/>
      <c r="H60" s="31">
        <f t="shared" si="3"/>
        <v>42504</v>
      </c>
      <c r="I60" s="8"/>
    </row>
    <row r="61" spans="1:9" ht="16.5" customHeight="1">
      <c r="A61" s="15"/>
      <c r="B61" s="24"/>
      <c r="C61" s="29">
        <v>4309</v>
      </c>
      <c r="D61" s="37" t="s">
        <v>29</v>
      </c>
      <c r="E61" s="115"/>
      <c r="F61" s="31">
        <v>2251</v>
      </c>
      <c r="G61" s="31"/>
      <c r="H61" s="31">
        <f t="shared" si="3"/>
        <v>2251</v>
      </c>
      <c r="I61" s="8"/>
    </row>
    <row r="62" spans="1:9" ht="16.5" customHeight="1">
      <c r="A62" s="15"/>
      <c r="B62" s="24"/>
      <c r="C62" s="29">
        <v>4178</v>
      </c>
      <c r="D62" s="37" t="s">
        <v>72</v>
      </c>
      <c r="E62" s="115"/>
      <c r="F62" s="31">
        <v>4875</v>
      </c>
      <c r="G62" s="31"/>
      <c r="H62" s="31">
        <f t="shared" si="3"/>
        <v>4875</v>
      </c>
      <c r="I62" s="8"/>
    </row>
    <row r="63" spans="1:9" ht="16.5" customHeight="1">
      <c r="A63" s="15"/>
      <c r="B63" s="24"/>
      <c r="C63" s="29">
        <v>4179</v>
      </c>
      <c r="D63" s="37" t="s">
        <v>72</v>
      </c>
      <c r="E63" s="115"/>
      <c r="F63" s="31">
        <v>252</v>
      </c>
      <c r="G63" s="31"/>
      <c r="H63" s="31">
        <f t="shared" si="3"/>
        <v>252</v>
      </c>
      <c r="I63" s="8"/>
    </row>
    <row r="64" spans="1:9" ht="16.5" customHeight="1">
      <c r="A64" s="15"/>
      <c r="B64" s="24"/>
      <c r="C64" s="29">
        <v>4408</v>
      </c>
      <c r="D64" s="37" t="s">
        <v>73</v>
      </c>
      <c r="E64" s="115"/>
      <c r="F64" s="31">
        <v>3088</v>
      </c>
      <c r="G64" s="31"/>
      <c r="H64" s="31">
        <f t="shared" si="3"/>
        <v>3088</v>
      </c>
      <c r="I64" s="8"/>
    </row>
    <row r="65" spans="1:9" ht="16.5" customHeight="1">
      <c r="A65" s="15"/>
      <c r="B65" s="24"/>
      <c r="C65" s="29">
        <v>4409</v>
      </c>
      <c r="D65" s="37" t="s">
        <v>73</v>
      </c>
      <c r="E65" s="115"/>
      <c r="F65" s="31">
        <v>164</v>
      </c>
      <c r="G65" s="31"/>
      <c r="H65" s="31">
        <f t="shared" si="3"/>
        <v>164</v>
      </c>
      <c r="I65" s="8"/>
    </row>
    <row r="66" spans="1:9" ht="25.5" customHeight="1">
      <c r="A66" s="15"/>
      <c r="B66" s="24"/>
      <c r="C66" s="29">
        <v>4378</v>
      </c>
      <c r="D66" s="37" t="s">
        <v>74</v>
      </c>
      <c r="E66" s="115"/>
      <c r="F66" s="31">
        <v>449</v>
      </c>
      <c r="G66" s="31"/>
      <c r="H66" s="31">
        <f t="shared" si="3"/>
        <v>449</v>
      </c>
      <c r="I66" s="8"/>
    </row>
    <row r="67" spans="1:9" ht="27" customHeight="1">
      <c r="A67" s="15"/>
      <c r="B67" s="24"/>
      <c r="C67" s="29">
        <v>4739</v>
      </c>
      <c r="D67" s="37" t="s">
        <v>74</v>
      </c>
      <c r="E67" s="115"/>
      <c r="F67" s="31">
        <v>24</v>
      </c>
      <c r="G67" s="31"/>
      <c r="H67" s="31">
        <f t="shared" si="3"/>
        <v>24</v>
      </c>
      <c r="I67" s="8"/>
    </row>
    <row r="68" spans="1:9" ht="16.5" customHeight="1">
      <c r="A68" s="15"/>
      <c r="B68" s="24"/>
      <c r="C68" s="29">
        <v>4358</v>
      </c>
      <c r="D68" s="37" t="s">
        <v>75</v>
      </c>
      <c r="E68" s="115"/>
      <c r="F68" s="31">
        <v>749</v>
      </c>
      <c r="G68" s="31"/>
      <c r="H68" s="31">
        <f t="shared" si="3"/>
        <v>749</v>
      </c>
      <c r="I68" s="8"/>
    </row>
    <row r="69" spans="1:9" ht="16.5" customHeight="1">
      <c r="A69" s="15"/>
      <c r="B69" s="24"/>
      <c r="C69" s="29">
        <v>4359</v>
      </c>
      <c r="D69" s="37" t="s">
        <v>75</v>
      </c>
      <c r="E69" s="115"/>
      <c r="F69" s="31">
        <v>40</v>
      </c>
      <c r="G69" s="31"/>
      <c r="H69" s="31">
        <f t="shared" si="3"/>
        <v>40</v>
      </c>
      <c r="I69" s="8"/>
    </row>
    <row r="70" spans="1:9" ht="16.5" customHeight="1">
      <c r="A70" s="15"/>
      <c r="B70" s="24"/>
      <c r="C70" s="29">
        <v>6068</v>
      </c>
      <c r="D70" s="37" t="s">
        <v>76</v>
      </c>
      <c r="E70" s="115"/>
      <c r="F70" s="31">
        <v>4844</v>
      </c>
      <c r="G70" s="31"/>
      <c r="H70" s="31">
        <f t="shared" si="3"/>
        <v>4844</v>
      </c>
      <c r="I70" s="8"/>
    </row>
    <row r="71" spans="1:9" ht="16.5" customHeight="1" thickBot="1">
      <c r="A71" s="15"/>
      <c r="B71" s="24"/>
      <c r="C71" s="29">
        <v>6069</v>
      </c>
      <c r="D71" s="37" t="s">
        <v>76</v>
      </c>
      <c r="E71" s="115"/>
      <c r="F71" s="31">
        <v>256</v>
      </c>
      <c r="G71" s="31"/>
      <c r="H71" s="31">
        <f t="shared" si="3"/>
        <v>256</v>
      </c>
      <c r="I71" s="8"/>
    </row>
    <row r="72" spans="1:9" ht="16.5" customHeight="1" thickBot="1" thickTop="1">
      <c r="A72" s="84">
        <v>854</v>
      </c>
      <c r="B72" s="145" t="s">
        <v>47</v>
      </c>
      <c r="C72" s="146"/>
      <c r="D72" s="147"/>
      <c r="E72" s="92">
        <v>270400</v>
      </c>
      <c r="F72" s="85">
        <f>F73</f>
        <v>20500</v>
      </c>
      <c r="G72" s="85">
        <f>G73</f>
        <v>2000</v>
      </c>
      <c r="H72" s="85">
        <f t="shared" si="2"/>
        <v>288900</v>
      </c>
      <c r="I72" s="8"/>
    </row>
    <row r="73" spans="1:9" ht="16.5" customHeight="1" thickTop="1">
      <c r="A73" s="95"/>
      <c r="B73" s="51">
        <v>85415</v>
      </c>
      <c r="C73" s="148" t="s">
        <v>62</v>
      </c>
      <c r="D73" s="149"/>
      <c r="E73" s="93">
        <v>111530</v>
      </c>
      <c r="F73" s="87">
        <f>F74</f>
        <v>20500</v>
      </c>
      <c r="G73" s="87">
        <f>G74</f>
        <v>2000</v>
      </c>
      <c r="H73" s="87">
        <f t="shared" si="2"/>
        <v>130030</v>
      </c>
      <c r="I73" s="8"/>
    </row>
    <row r="74" spans="1:9" ht="31.5" customHeight="1" thickBot="1">
      <c r="A74" s="15"/>
      <c r="B74" s="9"/>
      <c r="C74" s="81">
        <v>3240</v>
      </c>
      <c r="D74" s="82" t="s">
        <v>63</v>
      </c>
      <c r="E74" s="94">
        <v>111030</v>
      </c>
      <c r="F74" s="83">
        <v>20500</v>
      </c>
      <c r="G74" s="83">
        <v>2000</v>
      </c>
      <c r="H74" s="91">
        <f t="shared" si="2"/>
        <v>129530</v>
      </c>
      <c r="I74" s="8"/>
    </row>
    <row r="75" spans="1:9" ht="27" customHeight="1" thickBot="1" thickTop="1">
      <c r="A75" s="84">
        <v>900</v>
      </c>
      <c r="B75" s="138" t="s">
        <v>15</v>
      </c>
      <c r="C75" s="138"/>
      <c r="D75" s="138"/>
      <c r="E75" s="92">
        <v>3125500</v>
      </c>
      <c r="F75" s="85">
        <f>F76</f>
        <v>51000</v>
      </c>
      <c r="G75" s="85">
        <f>G76</f>
        <v>1090000</v>
      </c>
      <c r="H75" s="85">
        <f t="shared" si="2"/>
        <v>2086500</v>
      </c>
      <c r="I75" s="8"/>
    </row>
    <row r="76" spans="1:9" ht="16.5" customHeight="1" thickBot="1" thickTop="1">
      <c r="A76" s="86"/>
      <c r="B76" s="51">
        <v>90001</v>
      </c>
      <c r="C76" s="139" t="s">
        <v>59</v>
      </c>
      <c r="D76" s="139"/>
      <c r="E76" s="93">
        <v>2542500</v>
      </c>
      <c r="F76" s="87">
        <f>F77</f>
        <v>51000</v>
      </c>
      <c r="G76" s="87">
        <f>G77</f>
        <v>1090000</v>
      </c>
      <c r="H76" s="85">
        <f t="shared" si="2"/>
        <v>1503500</v>
      </c>
      <c r="I76" s="8"/>
    </row>
    <row r="77" spans="1:9" ht="30.75" customHeight="1" thickBot="1" thickTop="1">
      <c r="A77" s="24"/>
      <c r="B77" s="72"/>
      <c r="C77" s="32">
        <v>6050</v>
      </c>
      <c r="D77" s="48" t="s">
        <v>58</v>
      </c>
      <c r="E77" s="109">
        <v>2492500</v>
      </c>
      <c r="F77" s="34">
        <v>51000</v>
      </c>
      <c r="G77" s="34">
        <v>1090000</v>
      </c>
      <c r="H77" s="110">
        <f t="shared" si="2"/>
        <v>1453500</v>
      </c>
      <c r="I77" s="8"/>
    </row>
    <row r="78" spans="1:9" ht="30.75" customHeight="1" thickBot="1" thickTop="1">
      <c r="A78" s="84">
        <v>921</v>
      </c>
      <c r="B78" s="145" t="s">
        <v>52</v>
      </c>
      <c r="C78" s="146"/>
      <c r="D78" s="147"/>
      <c r="E78" s="92">
        <v>485200</v>
      </c>
      <c r="F78" s="85">
        <f>F79</f>
        <v>4100</v>
      </c>
      <c r="G78" s="85">
        <f>G79</f>
        <v>0</v>
      </c>
      <c r="H78" s="85">
        <f t="shared" si="2"/>
        <v>489300</v>
      </c>
      <c r="I78" s="8"/>
    </row>
    <row r="79" spans="1:9" ht="15.75" thickTop="1">
      <c r="A79" s="86"/>
      <c r="B79" s="51">
        <v>92109</v>
      </c>
      <c r="C79" s="148" t="s">
        <v>61</v>
      </c>
      <c r="D79" s="149"/>
      <c r="E79" s="93">
        <v>166200</v>
      </c>
      <c r="F79" s="87">
        <f>F80</f>
        <v>4100</v>
      </c>
      <c r="G79" s="87">
        <f>G80</f>
        <v>0</v>
      </c>
      <c r="H79" s="62">
        <f t="shared" si="2"/>
        <v>170300</v>
      </c>
      <c r="I79" s="8"/>
    </row>
    <row r="80" spans="1:9" ht="15.75" thickBot="1">
      <c r="A80" s="24"/>
      <c r="B80" s="9"/>
      <c r="C80" s="81">
        <v>4210</v>
      </c>
      <c r="D80" s="82" t="s">
        <v>31</v>
      </c>
      <c r="E80" s="94">
        <v>45000</v>
      </c>
      <c r="F80" s="83">
        <v>4100</v>
      </c>
      <c r="G80" s="83"/>
      <c r="H80" s="91">
        <f t="shared" si="2"/>
        <v>49100</v>
      </c>
      <c r="I80" s="8"/>
    </row>
    <row r="81" spans="1:9" ht="16.5" customHeight="1" thickBot="1" thickTop="1">
      <c r="A81" s="140" t="s">
        <v>21</v>
      </c>
      <c r="B81" s="141"/>
      <c r="C81" s="141"/>
      <c r="D81" s="142"/>
      <c r="E81" s="100">
        <f>E78+E75+E72+E50+E26+E23+E18+E15</f>
        <v>20396162</v>
      </c>
      <c r="F81" s="100">
        <f>F78+F75+F72+F50+F26+F23+F18+F15</f>
        <v>327019</v>
      </c>
      <c r="G81" s="100">
        <f>G78+G75+G72+G50+G26+G23+G18+G15</f>
        <v>1147400</v>
      </c>
      <c r="H81" s="111">
        <f t="shared" si="2"/>
        <v>19575781</v>
      </c>
      <c r="I81" s="8"/>
    </row>
    <row r="82" spans="1:9" ht="16.5" customHeight="1" thickBot="1" thickTop="1">
      <c r="A82" s="152" t="s">
        <v>16</v>
      </c>
      <c r="B82" s="153"/>
      <c r="C82" s="153"/>
      <c r="D82" s="154"/>
      <c r="E82" s="112">
        <v>26853546</v>
      </c>
      <c r="F82" s="74">
        <f>F81</f>
        <v>327019</v>
      </c>
      <c r="G82" s="74">
        <f>G81</f>
        <v>1147400</v>
      </c>
      <c r="H82" s="74">
        <f t="shared" si="2"/>
        <v>26033165</v>
      </c>
      <c r="I82" s="8"/>
    </row>
    <row r="83" spans="1:8" ht="13.5" thickTop="1">
      <c r="A83" s="75"/>
      <c r="B83" s="75"/>
      <c r="C83" s="75"/>
      <c r="D83" s="75"/>
      <c r="E83" s="75"/>
      <c r="F83" s="75"/>
      <c r="G83" s="75"/>
      <c r="H83" s="75"/>
    </row>
    <row r="84" spans="1:8" ht="12.75">
      <c r="A84" s="75"/>
      <c r="B84" s="75"/>
      <c r="C84" s="75"/>
      <c r="D84" s="75"/>
      <c r="E84" s="75"/>
      <c r="F84" s="75"/>
      <c r="G84" s="75"/>
      <c r="H84" s="75"/>
    </row>
    <row r="85" spans="1:8" ht="12.75">
      <c r="A85" s="75"/>
      <c r="B85" s="75"/>
      <c r="C85" s="75"/>
      <c r="D85" s="75"/>
      <c r="E85" s="75"/>
      <c r="F85" s="75"/>
      <c r="G85" s="75"/>
      <c r="H85" s="75"/>
    </row>
    <row r="86" spans="1:8" ht="12.75">
      <c r="A86" s="75"/>
      <c r="B86" s="75"/>
      <c r="C86" s="75"/>
      <c r="D86" s="75"/>
      <c r="E86" s="75"/>
      <c r="F86" s="75"/>
      <c r="G86" s="75"/>
      <c r="H86" s="75"/>
    </row>
    <row r="87" spans="1:8" ht="12.75">
      <c r="A87" s="75"/>
      <c r="B87" s="75"/>
      <c r="C87" s="75"/>
      <c r="D87" s="75"/>
      <c r="E87" s="75"/>
      <c r="F87" s="75"/>
      <c r="G87" s="75"/>
      <c r="H87" s="75"/>
    </row>
    <row r="88" spans="1:8" ht="12.75">
      <c r="A88" s="75"/>
      <c r="B88" s="75"/>
      <c r="C88" s="75"/>
      <c r="D88" s="75"/>
      <c r="E88" s="75"/>
      <c r="F88" s="75"/>
      <c r="G88" s="75"/>
      <c r="H88" s="75"/>
    </row>
    <row r="112" spans="4:8" ht="12.75">
      <c r="D112" s="156" t="s">
        <v>22</v>
      </c>
      <c r="E112" s="156"/>
      <c r="F112" s="156"/>
      <c r="G112" s="156"/>
      <c r="H112" s="156"/>
    </row>
    <row r="113" spans="4:8" ht="12.75">
      <c r="D113" s="156" t="s">
        <v>83</v>
      </c>
      <c r="E113" s="156"/>
      <c r="F113" s="156"/>
      <c r="G113" s="156"/>
      <c r="H113" s="156"/>
    </row>
    <row r="114" spans="4:8" ht="12.75">
      <c r="D114" s="169" t="s">
        <v>23</v>
      </c>
      <c r="E114" s="169"/>
      <c r="F114" s="169"/>
      <c r="G114" s="169"/>
      <c r="H114" s="169"/>
    </row>
    <row r="115" spans="4:8" ht="12.75">
      <c r="D115" s="170" t="s">
        <v>33</v>
      </c>
      <c r="E115" s="170"/>
      <c r="F115" s="170"/>
      <c r="G115" s="170"/>
      <c r="H115" s="170"/>
    </row>
    <row r="116" spans="4:8" ht="12.75">
      <c r="D116" s="169" t="s">
        <v>24</v>
      </c>
      <c r="E116" s="169"/>
      <c r="F116" s="169"/>
      <c r="G116" s="169"/>
      <c r="H116" s="169"/>
    </row>
    <row r="117" spans="4:8" ht="12.75">
      <c r="D117" s="169" t="s">
        <v>25</v>
      </c>
      <c r="E117" s="169"/>
      <c r="F117" s="169"/>
      <c r="G117" s="169"/>
      <c r="H117" s="169"/>
    </row>
    <row r="118" spans="5:8" ht="12.75">
      <c r="E118" s="155"/>
      <c r="F118" s="155"/>
      <c r="G118" s="155"/>
      <c r="H118" s="155"/>
    </row>
    <row r="121" spans="1:8" ht="12.75">
      <c r="A121" s="151" t="s">
        <v>26</v>
      </c>
      <c r="B121" s="151"/>
      <c r="C121" s="151"/>
      <c r="D121" s="151"/>
      <c r="E121" s="151"/>
      <c r="F121" s="151"/>
      <c r="G121" s="151"/>
      <c r="H121" s="151"/>
    </row>
    <row r="122" spans="1:8" ht="12.75">
      <c r="A122" s="151" t="s">
        <v>27</v>
      </c>
      <c r="B122" s="151"/>
      <c r="C122" s="151"/>
      <c r="D122" s="151"/>
      <c r="E122" s="151"/>
      <c r="F122" s="151"/>
      <c r="G122" s="151"/>
      <c r="H122" s="151"/>
    </row>
    <row r="124" spans="1:8" ht="26.25" thickBot="1">
      <c r="A124" s="9" t="s">
        <v>8</v>
      </c>
      <c r="B124" s="9" t="s">
        <v>9</v>
      </c>
      <c r="C124" s="9"/>
      <c r="D124" s="9" t="s">
        <v>10</v>
      </c>
      <c r="E124" s="10" t="s">
        <v>11</v>
      </c>
      <c r="F124" s="9" t="s">
        <v>12</v>
      </c>
      <c r="G124" s="9" t="s">
        <v>13</v>
      </c>
      <c r="H124" s="9" t="s">
        <v>14</v>
      </c>
    </row>
    <row r="125" spans="1:8" ht="14.25" thickBot="1" thickTop="1">
      <c r="A125" s="38" t="s">
        <v>17</v>
      </c>
      <c r="B125" s="160" t="s">
        <v>42</v>
      </c>
      <c r="C125" s="161"/>
      <c r="D125" s="159"/>
      <c r="E125" s="40">
        <v>684622</v>
      </c>
      <c r="F125" s="41">
        <f>F126</f>
        <v>400</v>
      </c>
      <c r="G125" s="41">
        <f>G126</f>
        <v>0</v>
      </c>
      <c r="H125" s="42">
        <f>E125+F125-G125</f>
        <v>685022</v>
      </c>
    </row>
    <row r="126" spans="1:8" ht="26.25" thickTop="1">
      <c r="A126" s="12"/>
      <c r="B126" s="43" t="s">
        <v>43</v>
      </c>
      <c r="C126" s="143" t="s">
        <v>45</v>
      </c>
      <c r="D126" s="144"/>
      <c r="E126" s="44">
        <v>359066</v>
      </c>
      <c r="F126" s="45">
        <f>F127</f>
        <v>400</v>
      </c>
      <c r="G126" s="45">
        <f>G127</f>
        <v>0</v>
      </c>
      <c r="H126" s="45">
        <f aca="true" t="shared" si="4" ref="H126:H141">E126+F126-G126</f>
        <v>359466</v>
      </c>
    </row>
    <row r="127" spans="1:8" ht="14.25" customHeight="1" thickBot="1">
      <c r="A127" s="46"/>
      <c r="B127" s="24"/>
      <c r="C127" s="47" t="s">
        <v>44</v>
      </c>
      <c r="D127" s="48" t="s">
        <v>46</v>
      </c>
      <c r="E127" s="40"/>
      <c r="F127" s="49">
        <v>400</v>
      </c>
      <c r="G127" s="41"/>
      <c r="H127" s="49">
        <f t="shared" si="4"/>
        <v>400</v>
      </c>
    </row>
    <row r="128" spans="1:8" ht="27" customHeight="1" thickBot="1" thickTop="1">
      <c r="A128" s="46">
        <v>853</v>
      </c>
      <c r="B128" s="140" t="s">
        <v>67</v>
      </c>
      <c r="C128" s="141"/>
      <c r="D128" s="142"/>
      <c r="E128" s="50"/>
      <c r="F128" s="40">
        <v>83619</v>
      </c>
      <c r="G128" s="41"/>
      <c r="H128" s="123">
        <v>83619</v>
      </c>
    </row>
    <row r="129" spans="1:8" ht="19.5" customHeight="1" thickTop="1">
      <c r="A129" s="15"/>
      <c r="B129" s="12">
        <v>85395</v>
      </c>
      <c r="C129" s="162" t="s">
        <v>45</v>
      </c>
      <c r="D129" s="133"/>
      <c r="E129" s="120"/>
      <c r="F129" s="118">
        <v>83619</v>
      </c>
      <c r="G129" s="119"/>
      <c r="H129" s="124">
        <v>83619</v>
      </c>
    </row>
    <row r="130" spans="1:8" ht="48" customHeight="1">
      <c r="A130" s="15"/>
      <c r="B130" s="15"/>
      <c r="C130" s="32">
        <v>2008</v>
      </c>
      <c r="D130" s="125" t="s">
        <v>77</v>
      </c>
      <c r="E130" s="126"/>
      <c r="F130" s="127">
        <v>74571</v>
      </c>
      <c r="G130" s="128"/>
      <c r="H130" s="127">
        <v>74571</v>
      </c>
    </row>
    <row r="131" spans="1:8" ht="48" customHeight="1">
      <c r="A131" s="15"/>
      <c r="B131" s="15"/>
      <c r="C131" s="29">
        <v>2009</v>
      </c>
      <c r="D131" s="129" t="s">
        <v>78</v>
      </c>
      <c r="E131" s="130"/>
      <c r="F131" s="67">
        <v>3948</v>
      </c>
      <c r="G131" s="131"/>
      <c r="H131" s="67">
        <v>3948</v>
      </c>
    </row>
    <row r="132" spans="1:8" ht="36" customHeight="1">
      <c r="A132" s="15"/>
      <c r="B132" s="15"/>
      <c r="C132" s="76">
        <v>6208</v>
      </c>
      <c r="D132" s="132" t="s">
        <v>79</v>
      </c>
      <c r="E132" s="118"/>
      <c r="F132" s="79">
        <v>4844</v>
      </c>
      <c r="G132" s="119"/>
      <c r="H132" s="79">
        <v>4844</v>
      </c>
    </row>
    <row r="133" spans="1:8" ht="36" customHeight="1" thickBot="1">
      <c r="A133" s="46"/>
      <c r="B133" s="39"/>
      <c r="C133" s="81">
        <v>6209</v>
      </c>
      <c r="D133" s="121" t="s">
        <v>80</v>
      </c>
      <c r="E133" s="122"/>
      <c r="F133" s="96">
        <v>256</v>
      </c>
      <c r="G133" s="42"/>
      <c r="H133" s="96">
        <v>256</v>
      </c>
    </row>
    <row r="134" spans="1:8" ht="14.25" thickBot="1" thickTop="1">
      <c r="A134" s="11">
        <v>854</v>
      </c>
      <c r="B134" s="137" t="s">
        <v>47</v>
      </c>
      <c r="C134" s="137"/>
      <c r="D134" s="137"/>
      <c r="E134" s="50">
        <v>87530</v>
      </c>
      <c r="F134" s="50">
        <f>F135</f>
        <v>20500</v>
      </c>
      <c r="G134" s="50">
        <f>G135</f>
        <v>0</v>
      </c>
      <c r="H134" s="42">
        <f t="shared" si="4"/>
        <v>108030</v>
      </c>
    </row>
    <row r="135" spans="1:9" ht="13.5" thickTop="1">
      <c r="A135" s="15"/>
      <c r="B135" s="51">
        <v>85415</v>
      </c>
      <c r="C135" s="139" t="s">
        <v>48</v>
      </c>
      <c r="D135" s="139"/>
      <c r="E135" s="52">
        <v>87530</v>
      </c>
      <c r="F135" s="52">
        <f>F136</f>
        <v>20500</v>
      </c>
      <c r="G135" s="52">
        <f>G136</f>
        <v>0</v>
      </c>
      <c r="H135" s="52">
        <f t="shared" si="4"/>
        <v>108030</v>
      </c>
      <c r="I135" t="s">
        <v>30</v>
      </c>
    </row>
    <row r="136" spans="1:8" ht="26.25" thickBot="1">
      <c r="A136" s="15"/>
      <c r="B136" s="39"/>
      <c r="C136" s="53" t="s">
        <v>49</v>
      </c>
      <c r="D136" s="54" t="s">
        <v>50</v>
      </c>
      <c r="E136" s="55">
        <v>7000</v>
      </c>
      <c r="F136" s="49">
        <v>20500</v>
      </c>
      <c r="G136" s="49"/>
      <c r="H136" s="49">
        <f t="shared" si="4"/>
        <v>27500</v>
      </c>
    </row>
    <row r="137" spans="1:8" ht="34.5" customHeight="1" thickBot="1" thickTop="1">
      <c r="A137" s="56" t="s">
        <v>51</v>
      </c>
      <c r="B137" s="145" t="s">
        <v>52</v>
      </c>
      <c r="C137" s="146"/>
      <c r="D137" s="147"/>
      <c r="E137" s="57">
        <v>0</v>
      </c>
      <c r="F137" s="58">
        <f>F138</f>
        <v>4100</v>
      </c>
      <c r="G137" s="58">
        <f>G138</f>
        <v>0</v>
      </c>
      <c r="H137" s="42">
        <f t="shared" si="4"/>
        <v>4100</v>
      </c>
    </row>
    <row r="138" spans="1:8" ht="26.25" customHeight="1" thickTop="1">
      <c r="A138" s="59"/>
      <c r="B138" s="60" t="s">
        <v>53</v>
      </c>
      <c r="C138" s="148" t="s">
        <v>54</v>
      </c>
      <c r="D138" s="149"/>
      <c r="E138" s="61">
        <v>0</v>
      </c>
      <c r="F138" s="62">
        <f>F139</f>
        <v>4100</v>
      </c>
      <c r="G138" s="62">
        <f>G139</f>
        <v>0</v>
      </c>
      <c r="H138" s="45">
        <f t="shared" si="4"/>
        <v>4100</v>
      </c>
    </row>
    <row r="139" spans="1:8" ht="12.75">
      <c r="A139" s="63"/>
      <c r="B139" s="64"/>
      <c r="C139" s="65" t="s">
        <v>44</v>
      </c>
      <c r="D139" s="37" t="s">
        <v>46</v>
      </c>
      <c r="E139" s="66">
        <v>0</v>
      </c>
      <c r="F139" s="18">
        <v>4100</v>
      </c>
      <c r="G139" s="18"/>
      <c r="H139" s="67">
        <f t="shared" si="4"/>
        <v>4100</v>
      </c>
    </row>
    <row r="140" spans="1:8" ht="13.5" customHeight="1" thickBot="1">
      <c r="A140" s="157" t="s">
        <v>21</v>
      </c>
      <c r="B140" s="158"/>
      <c r="C140" s="158"/>
      <c r="D140" s="159"/>
      <c r="E140" s="68">
        <f>E137+E134+E125</f>
        <v>772152</v>
      </c>
      <c r="F140" s="68">
        <f>F137+F134+F128+F125</f>
        <v>108619</v>
      </c>
      <c r="G140" s="68">
        <f>G137+G134+G125</f>
        <v>0</v>
      </c>
      <c r="H140" s="41">
        <f t="shared" si="4"/>
        <v>880771</v>
      </c>
    </row>
    <row r="141" spans="1:8" ht="14.25" customHeight="1" thickBot="1" thickTop="1">
      <c r="A141" s="152" t="s">
        <v>28</v>
      </c>
      <c r="B141" s="153"/>
      <c r="C141" s="153"/>
      <c r="D141" s="154"/>
      <c r="E141" s="69">
        <v>21208546</v>
      </c>
      <c r="F141" s="70">
        <f>F140</f>
        <v>108619</v>
      </c>
      <c r="G141" s="70">
        <f>G137+G134+G125</f>
        <v>0</v>
      </c>
      <c r="H141" s="50">
        <f t="shared" si="4"/>
        <v>21317165</v>
      </c>
    </row>
    <row r="142" ht="13.5" thickTop="1"/>
  </sheetData>
  <sheetProtection/>
  <mergeCells count="43">
    <mergeCell ref="D114:H114"/>
    <mergeCell ref="D116:H116"/>
    <mergeCell ref="D117:H117"/>
    <mergeCell ref="D115:H115"/>
    <mergeCell ref="A11:H11"/>
    <mergeCell ref="A12:H12"/>
    <mergeCell ref="C79:D79"/>
    <mergeCell ref="C19:D19"/>
    <mergeCell ref="C36:D36"/>
    <mergeCell ref="B26:D26"/>
    <mergeCell ref="C27:D27"/>
    <mergeCell ref="C41:D41"/>
    <mergeCell ref="C44:D44"/>
    <mergeCell ref="C47:D47"/>
    <mergeCell ref="A140:D140"/>
    <mergeCell ref="A141:D141"/>
    <mergeCell ref="B125:D125"/>
    <mergeCell ref="C126:D126"/>
    <mergeCell ref="B134:D134"/>
    <mergeCell ref="C135:D135"/>
    <mergeCell ref="C138:D138"/>
    <mergeCell ref="B137:D137"/>
    <mergeCell ref="B128:D128"/>
    <mergeCell ref="C129:D129"/>
    <mergeCell ref="A122:H122"/>
    <mergeCell ref="B78:D78"/>
    <mergeCell ref="B72:D72"/>
    <mergeCell ref="C73:D73"/>
    <mergeCell ref="A81:D81"/>
    <mergeCell ref="A82:D82"/>
    <mergeCell ref="A121:H121"/>
    <mergeCell ref="E118:H118"/>
    <mergeCell ref="D112:H112"/>
    <mergeCell ref="D113:H113"/>
    <mergeCell ref="B18:D18"/>
    <mergeCell ref="B75:D75"/>
    <mergeCell ref="C76:D76"/>
    <mergeCell ref="B15:D15"/>
    <mergeCell ref="C16:D16"/>
    <mergeCell ref="B23:D23"/>
    <mergeCell ref="C24:D24"/>
    <mergeCell ref="B50:D50"/>
    <mergeCell ref="C51:D5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Beata Kozlowska</cp:lastModifiedBy>
  <cp:lastPrinted>2008-09-24T09:51:02Z</cp:lastPrinted>
  <dcterms:created xsi:type="dcterms:W3CDTF">2008-04-03T09:33:03Z</dcterms:created>
  <dcterms:modified xsi:type="dcterms:W3CDTF">2008-10-06T07:19:29Z</dcterms:modified>
  <cp:category/>
  <cp:version/>
  <cp:contentType/>
  <cp:contentStatus/>
</cp:coreProperties>
</file>