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<sst xmlns="http://schemas.openxmlformats.org/spreadsheetml/2006/main" count="90" uniqueCount="77">
  <si>
    <t>Dz.</t>
  </si>
  <si>
    <t>Rozdz.</t>
  </si>
  <si>
    <t>§</t>
  </si>
  <si>
    <t>ŹRÓDŁO DOCHODÓW</t>
  </si>
  <si>
    <t>Plan na 2009 rok</t>
  </si>
  <si>
    <t>Zwiększenie</t>
  </si>
  <si>
    <t>Zmniejszenie</t>
  </si>
  <si>
    <t>Plan po zmianie</t>
  </si>
  <si>
    <t>010</t>
  </si>
  <si>
    <t>01041</t>
  </si>
  <si>
    <t>Program Rozwoju Obszarów Wiejskich 2007 - 2013</t>
  </si>
  <si>
    <t xml:space="preserve">INFORMATYKA </t>
  </si>
  <si>
    <t xml:space="preserve">Pozostała działalność </t>
  </si>
  <si>
    <t>ADMINISTRACJA PUBLICZNA</t>
  </si>
  <si>
    <t>RÓŻNE ROZLICZENIA</t>
  </si>
  <si>
    <t xml:space="preserve">Różne rozliczenia finansowe </t>
  </si>
  <si>
    <t>POMOC SPOŁECZNA</t>
  </si>
  <si>
    <t>OGÓŁEM :</t>
  </si>
  <si>
    <t>Treść</t>
  </si>
  <si>
    <t>Plan na   2009 r</t>
  </si>
  <si>
    <t>ROLNICTWO I ŁOWIECTWO</t>
  </si>
  <si>
    <t xml:space="preserve">Zakup usług pozostałych </t>
  </si>
  <si>
    <t>01010</t>
  </si>
  <si>
    <t>Infrastruktura wodociągowa i sanitacyjna wsi</t>
  </si>
  <si>
    <t xml:space="preserve">Wydatki na zakupy inwestycyjne jednostek budżetowych  </t>
  </si>
  <si>
    <t xml:space="preserve">WYTWARZANIE I ZAOPATRYWANIE W ENERGIĘ ELEKTRYCZNĄ, GAZ I WODĘ </t>
  </si>
  <si>
    <t xml:space="preserve">Pozostała działalność  </t>
  </si>
  <si>
    <t>Wydatki inwestycyjne jednostek budżetowych (alternatywne źródła energii) Załącznik Nr 6</t>
  </si>
  <si>
    <t>TRANSPORT I ŁĄCZNOŚĆ</t>
  </si>
  <si>
    <t>Drogi publiczne gminne</t>
  </si>
  <si>
    <t>Współfinansowanie programów i projektów ze środków z funduszy strukturalnych, Funduszu Spójności, Europejskiego Funduszu Rybackiego oraz z funduszy unijnych finansujących Wspólną Politykę Rolną  "Oś 1 Rozwój infrastruktury technicznej; Działanie 1.1 Infrastruktura drogowa (RPOWKP)</t>
  </si>
  <si>
    <t xml:space="preserve">TURYSTYKA </t>
  </si>
  <si>
    <t xml:space="preserve">Zadania w zakresie upowszechniania turystyki </t>
  </si>
  <si>
    <t xml:space="preserve">Wydatki na zakupy inwestycyjne jednostek budżetowych </t>
  </si>
  <si>
    <t>Wynagrodzenia osobowe pracowników</t>
  </si>
  <si>
    <t>Zakup usług pozostałych</t>
  </si>
  <si>
    <t>Urzędy Gmin</t>
  </si>
  <si>
    <t xml:space="preserve">Zakup akcesoriów komputerowych, w tym programów i licencji </t>
  </si>
  <si>
    <t>Wydatki inwestycyjne jednostek budżetowych Załącznik Nr 6</t>
  </si>
  <si>
    <t xml:space="preserve">Składki na ubezpieczenia społeczne  </t>
  </si>
  <si>
    <t xml:space="preserve">Składki na Fundusz Pracy  </t>
  </si>
  <si>
    <t xml:space="preserve">Podróże służbowe krajowe </t>
  </si>
  <si>
    <t xml:space="preserve">Zakup energii </t>
  </si>
  <si>
    <t>BEZPIECZEŃSTWO PUBLICZNE I OCHRONA PRZECIWPOŻAROWA</t>
  </si>
  <si>
    <t xml:space="preserve">Komendy Powiatowe Policji </t>
  </si>
  <si>
    <t>Straż miejska</t>
  </si>
  <si>
    <t>4410</t>
  </si>
  <si>
    <t>OŚWIATA  I  WYCHOWANIE</t>
  </si>
  <si>
    <t>Szkoły podstawowe</t>
  </si>
  <si>
    <t>Zakup materiałów i wyposażenia (w tym : konkursy szkolne 4.500)</t>
  </si>
  <si>
    <t>Wydatki inwestycyjne jednostek budżetowych  - Załącznik Nr 6</t>
  </si>
  <si>
    <t>Pozostała działalność (w tym : śr. Wł. 40.000)</t>
  </si>
  <si>
    <t>KULTURA I OCHRONA DZIEDZICTWA NARODOWEGO</t>
  </si>
  <si>
    <t xml:space="preserve">Ochrona zabytków i opieka nad zabytkami </t>
  </si>
  <si>
    <t>0970</t>
  </si>
  <si>
    <t xml:space="preserve">Wpływy z różnych dochodów </t>
  </si>
  <si>
    <t xml:space="preserve">Ogółem dochody </t>
  </si>
  <si>
    <t>Współfinansowanie programów i projektów ze środków z funduszy strukturalnych, Funduszu Spójności, Europejskiego Funduszu Rybackiego oraz z funduszy unijnych finansujących Wspólną Politykę Rolną  "Oś 3 Jakość życia na obszarach wiejskich i różnicowanie gospodarki wiejskich - Działanie - Odnowa i rozwój wsi - - Nasza wieś miejsce czyste, zielone i bezpieczne - budowa małej infrastruktury w Kończewicach "Sportowa oaza" 233.000; Zelgno etap II 160.000, Skwer rekreacyjny w Grzywnie - 12.200</t>
  </si>
  <si>
    <t xml:space="preserve">Drogi publiczne powiatowe </t>
  </si>
  <si>
    <t>Dotacje celowe przekazane dla powiatu na zadania bieżące realizowane na podstawie porozumień między j.s.t (w tym: droga Świętosław - Węgorzyn - 220.000 i drogi rowerowe 10.000)</t>
  </si>
  <si>
    <r>
      <t>Pozostała działalność w tym :</t>
    </r>
    <r>
      <rPr>
        <sz val="10"/>
        <rFont val="Times New Roman"/>
        <family val="1"/>
      </rPr>
      <t xml:space="preserve">(Rady Sołeckie 79.000; Grupa budowlana 346.000; interwencyjni 51.000) </t>
    </r>
  </si>
  <si>
    <t>Świadczenia społeczne (prace społeczno użyteczne -18.000)</t>
  </si>
  <si>
    <t xml:space="preserve">Razem wydatki </t>
  </si>
  <si>
    <t>Załącznik Nr 1</t>
  </si>
  <si>
    <t xml:space="preserve">Rady Gminy Chełmża </t>
  </si>
  <si>
    <t>zmieniającej Uchwałę Nr XXXIV/220/08</t>
  </si>
  <si>
    <t xml:space="preserve">z dnia 22 grudnia 2008r. </t>
  </si>
  <si>
    <t xml:space="preserve">Plan dochodów </t>
  </si>
  <si>
    <t xml:space="preserve">budżetowych na 2009 rok </t>
  </si>
  <si>
    <t>Załącznik Nr 2</t>
  </si>
  <si>
    <t>Plan wydatków</t>
  </si>
  <si>
    <t xml:space="preserve">GOSPODARKA MIESZKANIOWA </t>
  </si>
  <si>
    <r>
      <t xml:space="preserve">Gospodarka gruntami i nieruchomosciami w tym: </t>
    </r>
    <r>
      <rPr>
        <sz val="10"/>
        <rFont val="Times New Roman"/>
        <family val="1"/>
      </rPr>
      <t>remont pałacu Mirakowo 50.000; remont mieszkania Zelgno 50.000; zakup oleju 50.000; rozgraniczenia i podziały 70.000; utrzymanie gospo. Mieszk. 41.000, pozostałe remonty 30.000)</t>
    </r>
  </si>
  <si>
    <t xml:space="preserve">z dnia 29 kwietnia 2009 </t>
  </si>
  <si>
    <t>z dnia 29 kwietnia 2009</t>
  </si>
  <si>
    <t>do Uchwały Nr XL/257/09</t>
  </si>
  <si>
    <t xml:space="preserve">do Uchwały Nr XL/257/09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</si>
</sst>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\ _z_ł_-;\-* #,##0.000\ _z_ł_-;_-* &quot;-&quot;??\ _z_ł_-;_-@_-"/>
    <numFmt numFmtId="166" formatCode="_-* #,##0.0\ _z_ł_-;\-* #,##0.0\ _z_ł_-;_-* &quot;-&quot;??\ _z_ł_-;_-@_-"/>
  </numFmts>
  <fonts count="29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3" fontId="19" fillId="0" borderId="12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3" fontId="18" fillId="0" borderId="17" xfId="0" applyNumberFormat="1" applyFont="1" applyFill="1" applyBorder="1" applyAlignment="1">
      <alignment horizontal="right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vertical="top" wrapText="1"/>
    </xf>
    <xf numFmtId="49" fontId="18" fillId="0" borderId="16" xfId="0" applyNumberFormat="1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3" fontId="19" fillId="0" borderId="20" xfId="0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49" fontId="21" fillId="0" borderId="0" xfId="0" applyNumberFormat="1" applyFont="1" applyAlignment="1">
      <alignment horizontal="center" vertical="top" wrapText="1"/>
    </xf>
    <xf numFmtId="0" fontId="21" fillId="0" borderId="0" xfId="0" applyFont="1" applyAlignment="1">
      <alignment wrapText="1"/>
    </xf>
    <xf numFmtId="3" fontId="20" fillId="0" borderId="0" xfId="0" applyNumberFormat="1" applyFont="1" applyAlignment="1">
      <alignment horizontal="right" wrapText="1"/>
    </xf>
    <xf numFmtId="0" fontId="21" fillId="0" borderId="0" xfId="0" applyFont="1" applyAlignment="1">
      <alignment/>
    </xf>
    <xf numFmtId="0" fontId="17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3" fontId="22" fillId="0" borderId="22" xfId="0" applyNumberFormat="1" applyFont="1" applyBorder="1" applyAlignment="1">
      <alignment horizontal="right"/>
    </xf>
    <xf numFmtId="0" fontId="19" fillId="0" borderId="23" xfId="0" applyFont="1" applyFill="1" applyBorder="1" applyAlignment="1">
      <alignment horizontal="center" vertical="top" wrapText="1"/>
    </xf>
    <xf numFmtId="3" fontId="19" fillId="0" borderId="23" xfId="0" applyNumberFormat="1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8" fillId="0" borderId="17" xfId="0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vertical="top"/>
    </xf>
    <xf numFmtId="0" fontId="19" fillId="0" borderId="25" xfId="0" applyFont="1" applyFill="1" applyBorder="1" applyAlignment="1">
      <alignment vertical="top" wrapText="1"/>
    </xf>
    <xf numFmtId="0" fontId="18" fillId="0" borderId="26" xfId="0" applyFont="1" applyFill="1" applyBorder="1" applyAlignment="1">
      <alignment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9" fillId="0" borderId="27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0" fontId="18" fillId="0" borderId="29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21" fillId="0" borderId="23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center" vertical="top" wrapText="1"/>
    </xf>
    <xf numFmtId="49" fontId="18" fillId="0" borderId="17" xfId="0" applyNumberFormat="1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32" xfId="0" applyFont="1" applyFill="1" applyBorder="1" applyAlignment="1">
      <alignment horizontal="center" vertical="top" wrapText="1"/>
    </xf>
    <xf numFmtId="3" fontId="19" fillId="0" borderId="33" xfId="0" applyNumberFormat="1" applyFont="1" applyFill="1" applyBorder="1" applyAlignment="1">
      <alignment horizontal="right" vertical="top" wrapText="1"/>
    </xf>
    <xf numFmtId="0" fontId="19" fillId="0" borderId="32" xfId="0" applyFont="1" applyFill="1" applyBorder="1" applyAlignment="1">
      <alignment vertical="top"/>
    </xf>
    <xf numFmtId="0" fontId="19" fillId="0" borderId="15" xfId="0" applyFont="1" applyFill="1" applyBorder="1" applyAlignment="1">
      <alignment vertical="top"/>
    </xf>
    <xf numFmtId="3" fontId="19" fillId="0" borderId="24" xfId="0" applyNumberFormat="1" applyFont="1" applyFill="1" applyBorder="1" applyAlignment="1">
      <alignment vertical="top"/>
    </xf>
    <xf numFmtId="0" fontId="18" fillId="0" borderId="26" xfId="0" applyFont="1" applyFill="1" applyBorder="1" applyAlignment="1">
      <alignment vertical="top"/>
    </xf>
    <xf numFmtId="3" fontId="18" fillId="0" borderId="26" xfId="0" applyNumberFormat="1" applyFont="1" applyFill="1" applyBorder="1" applyAlignment="1">
      <alignment vertical="top"/>
    </xf>
    <xf numFmtId="0" fontId="19" fillId="0" borderId="32" xfId="0" applyFont="1" applyFill="1" applyBorder="1" applyAlignment="1">
      <alignment horizontal="right" vertical="top" wrapText="1"/>
    </xf>
    <xf numFmtId="0" fontId="18" fillId="0" borderId="32" xfId="0" applyFont="1" applyFill="1" applyBorder="1" applyAlignment="1">
      <alignment horizontal="right" vertical="top" wrapText="1"/>
    </xf>
    <xf numFmtId="0" fontId="19" fillId="0" borderId="32" xfId="0" applyFont="1" applyFill="1" applyBorder="1" applyAlignment="1">
      <alignment vertical="top" wrapText="1"/>
    </xf>
    <xf numFmtId="3" fontId="19" fillId="0" borderId="32" xfId="0" applyNumberFormat="1" applyFont="1" applyFill="1" applyBorder="1" applyAlignment="1">
      <alignment horizontal="right" vertical="top" wrapText="1"/>
    </xf>
    <xf numFmtId="0" fontId="19" fillId="0" borderId="32" xfId="0" applyFont="1" applyFill="1" applyBorder="1" applyAlignment="1">
      <alignment wrapText="1"/>
    </xf>
    <xf numFmtId="49" fontId="19" fillId="0" borderId="32" xfId="0" applyNumberFormat="1" applyFont="1" applyFill="1" applyBorder="1" applyAlignment="1">
      <alignment horizontal="center" vertical="top" wrapText="1"/>
    </xf>
    <xf numFmtId="3" fontId="19" fillId="0" borderId="32" xfId="0" applyNumberFormat="1" applyFont="1" applyFill="1" applyBorder="1" applyAlignment="1">
      <alignment horizontal="right" wrapText="1"/>
    </xf>
    <xf numFmtId="0" fontId="19" fillId="0" borderId="32" xfId="0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0" fontId="18" fillId="0" borderId="23" xfId="0" applyFont="1" applyFill="1" applyBorder="1" applyAlignment="1">
      <alignment vertical="top" wrapText="1"/>
    </xf>
    <xf numFmtId="164" fontId="19" fillId="0" borderId="20" xfId="42" applyNumberFormat="1" applyFont="1" applyFill="1" applyBorder="1" applyAlignment="1">
      <alignment horizontal="center" vertical="top" wrapText="1"/>
    </xf>
    <xf numFmtId="164" fontId="18" fillId="0" borderId="20" xfId="42" applyNumberFormat="1" applyFont="1" applyFill="1" applyBorder="1" applyAlignment="1">
      <alignment horizontal="center" vertical="top" wrapText="1"/>
    </xf>
    <xf numFmtId="164" fontId="19" fillId="0" borderId="20" xfId="42" applyNumberFormat="1" applyFont="1" applyFill="1" applyBorder="1" applyAlignment="1">
      <alignment horizontal="center" vertical="top" wrapText="1"/>
    </xf>
    <xf numFmtId="164" fontId="19" fillId="0" borderId="34" xfId="42" applyNumberFormat="1" applyFont="1" applyFill="1" applyBorder="1" applyAlignment="1">
      <alignment horizontal="center" vertical="top" wrapText="1"/>
    </xf>
    <xf numFmtId="164" fontId="18" fillId="0" borderId="35" xfId="42" applyNumberFormat="1" applyFont="1" applyFill="1" applyBorder="1" applyAlignment="1">
      <alignment horizontal="center" vertical="top" wrapText="1"/>
    </xf>
    <xf numFmtId="164" fontId="19" fillId="0" borderId="25" xfId="42" applyNumberFormat="1" applyFont="1" applyFill="1" applyBorder="1" applyAlignment="1">
      <alignment horizontal="center" vertical="top" wrapText="1"/>
    </xf>
    <xf numFmtId="164" fontId="19" fillId="0" borderId="25" xfId="42" applyNumberFormat="1" applyFont="1" applyFill="1" applyBorder="1" applyAlignment="1">
      <alignment horizontal="center" vertical="top"/>
    </xf>
    <xf numFmtId="164" fontId="18" fillId="0" borderId="15" xfId="42" applyNumberFormat="1" applyFont="1" applyFill="1" applyBorder="1" applyAlignment="1">
      <alignment horizontal="center" vertical="top" wrapText="1"/>
    </xf>
    <xf numFmtId="164" fontId="18" fillId="0" borderId="15" xfId="42" applyNumberFormat="1" applyFont="1" applyFill="1" applyBorder="1" applyAlignment="1">
      <alignment horizontal="center" vertical="top"/>
    </xf>
    <xf numFmtId="164" fontId="19" fillId="0" borderId="28" xfId="42" applyNumberFormat="1" applyFont="1" applyFill="1" applyBorder="1" applyAlignment="1">
      <alignment horizontal="center" vertical="top" wrapText="1"/>
    </xf>
    <xf numFmtId="164" fontId="18" fillId="0" borderId="28" xfId="42" applyNumberFormat="1" applyFont="1" applyFill="1" applyBorder="1" applyAlignment="1">
      <alignment horizontal="center" vertical="top" wrapText="1"/>
    </xf>
    <xf numFmtId="164" fontId="18" fillId="0" borderId="21" xfId="42" applyNumberFormat="1" applyFont="1" applyFill="1" applyBorder="1" applyAlignment="1">
      <alignment horizontal="center" vertical="top" wrapText="1"/>
    </xf>
    <xf numFmtId="164" fontId="19" fillId="0" borderId="25" xfId="42" applyNumberFormat="1" applyFont="1" applyFill="1" applyBorder="1" applyAlignment="1">
      <alignment horizontal="center" vertical="top" wrapText="1"/>
    </xf>
    <xf numFmtId="164" fontId="18" fillId="0" borderId="20" xfId="42" applyNumberFormat="1" applyFont="1" applyFill="1" applyBorder="1" applyAlignment="1">
      <alignment horizontal="center" vertical="top" wrapText="1"/>
    </xf>
    <xf numFmtId="164" fontId="18" fillId="0" borderId="17" xfId="42" applyNumberFormat="1" applyFont="1" applyFill="1" applyBorder="1" applyAlignment="1">
      <alignment horizontal="center" vertical="top" wrapText="1"/>
    </xf>
    <xf numFmtId="164" fontId="19" fillId="0" borderId="17" xfId="42" applyNumberFormat="1" applyFont="1" applyFill="1" applyBorder="1" applyAlignment="1">
      <alignment horizontal="center" vertical="top" wrapText="1"/>
    </xf>
    <xf numFmtId="164" fontId="18" fillId="0" borderId="17" xfId="42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3" fontId="17" fillId="0" borderId="0" xfId="0" applyNumberFormat="1" applyFont="1" applyAlignment="1">
      <alignment horizontal="center"/>
    </xf>
    <xf numFmtId="0" fontId="27" fillId="0" borderId="22" xfId="0" applyFont="1" applyBorder="1" applyAlignment="1">
      <alignment/>
    </xf>
    <xf numFmtId="3" fontId="19" fillId="0" borderId="32" xfId="0" applyNumberFormat="1" applyFont="1" applyFill="1" applyBorder="1" applyAlignment="1">
      <alignment vertical="top"/>
    </xf>
    <xf numFmtId="0" fontId="26" fillId="0" borderId="0" xfId="0" applyFont="1" applyAlignment="1">
      <alignment/>
    </xf>
    <xf numFmtId="0" fontId="19" fillId="0" borderId="0" xfId="0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/>
    </xf>
    <xf numFmtId="49" fontId="19" fillId="0" borderId="33" xfId="0" applyNumberFormat="1" applyFont="1" applyFill="1" applyBorder="1" applyAlignment="1">
      <alignment horizontal="center" vertical="top" wrapText="1"/>
    </xf>
    <xf numFmtId="164" fontId="19" fillId="0" borderId="33" xfId="42" applyNumberFormat="1" applyFont="1" applyFill="1" applyBorder="1" applyAlignment="1">
      <alignment horizontal="center" vertical="top" wrapText="1"/>
    </xf>
    <xf numFmtId="164" fontId="19" fillId="0" borderId="32" xfId="42" applyNumberFormat="1" applyFont="1" applyFill="1" applyBorder="1" applyAlignment="1">
      <alignment horizontal="center" vertical="top"/>
    </xf>
    <xf numFmtId="164" fontId="19" fillId="0" borderId="15" xfId="42" applyNumberFormat="1" applyFont="1" applyFill="1" applyBorder="1" applyAlignment="1">
      <alignment horizontal="center" vertical="top"/>
    </xf>
    <xf numFmtId="164" fontId="18" fillId="0" borderId="15" xfId="42" applyNumberFormat="1" applyFont="1" applyFill="1" applyBorder="1" applyAlignment="1">
      <alignment horizontal="center" vertical="top"/>
    </xf>
    <xf numFmtId="164" fontId="19" fillId="0" borderId="33" xfId="42" applyNumberFormat="1" applyFont="1" applyFill="1" applyBorder="1" applyAlignment="1">
      <alignment horizontal="center" vertical="top" wrapText="1"/>
    </xf>
    <xf numFmtId="164" fontId="18" fillId="0" borderId="32" xfId="42" applyNumberFormat="1" applyFont="1" applyFill="1" applyBorder="1" applyAlignment="1">
      <alignment horizontal="center" vertical="top"/>
    </xf>
    <xf numFmtId="164" fontId="19" fillId="0" borderId="14" xfId="42" applyNumberFormat="1" applyFont="1" applyFill="1" applyBorder="1" applyAlignment="1">
      <alignment horizontal="center" vertical="top"/>
    </xf>
    <xf numFmtId="164" fontId="18" fillId="0" borderId="24" xfId="42" applyNumberFormat="1" applyFont="1" applyFill="1" applyBorder="1" applyAlignment="1">
      <alignment horizontal="center" vertical="top"/>
    </xf>
    <xf numFmtId="164" fontId="19" fillId="0" borderId="24" xfId="42" applyNumberFormat="1" applyFont="1" applyFill="1" applyBorder="1" applyAlignment="1">
      <alignment horizontal="center" vertical="top"/>
    </xf>
    <xf numFmtId="164" fontId="18" fillId="0" borderId="26" xfId="42" applyNumberFormat="1" applyFont="1" applyFill="1" applyBorder="1" applyAlignment="1">
      <alignment horizontal="center" vertical="top"/>
    </xf>
    <xf numFmtId="0" fontId="19" fillId="0" borderId="32" xfId="0" applyFont="1" applyFill="1" applyBorder="1" applyAlignment="1">
      <alignment horizontal="center" vertical="top" wrapText="1"/>
    </xf>
    <xf numFmtId="164" fontId="19" fillId="0" borderId="32" xfId="42" applyNumberFormat="1" applyFont="1" applyFill="1" applyBorder="1" applyAlignment="1">
      <alignment horizontal="center" vertical="top"/>
    </xf>
    <xf numFmtId="164" fontId="18" fillId="0" borderId="16" xfId="42" applyNumberFormat="1" applyFont="1" applyFill="1" applyBorder="1" applyAlignment="1">
      <alignment horizontal="center" vertical="top"/>
    </xf>
    <xf numFmtId="164" fontId="18" fillId="0" borderId="23" xfId="42" applyNumberFormat="1" applyFont="1" applyFill="1" applyBorder="1" applyAlignment="1">
      <alignment horizontal="center" vertical="top"/>
    </xf>
    <xf numFmtId="164" fontId="19" fillId="0" borderId="32" xfId="42" applyNumberFormat="1" applyFont="1" applyFill="1" applyBorder="1" applyAlignment="1">
      <alignment horizontal="center" vertical="top" wrapText="1"/>
    </xf>
    <xf numFmtId="164" fontId="19" fillId="0" borderId="25" xfId="42" applyNumberFormat="1" applyFont="1" applyFill="1" applyBorder="1" applyAlignment="1">
      <alignment horizontal="center" vertical="top"/>
    </xf>
    <xf numFmtId="164" fontId="19" fillId="0" borderId="15" xfId="42" applyNumberFormat="1" applyFont="1" applyFill="1" applyBorder="1" applyAlignment="1">
      <alignment horizontal="center" vertical="top"/>
    </xf>
    <xf numFmtId="164" fontId="19" fillId="0" borderId="24" xfId="42" applyNumberFormat="1" applyFont="1" applyFill="1" applyBorder="1" applyAlignment="1">
      <alignment horizontal="center" vertical="top"/>
    </xf>
    <xf numFmtId="164" fontId="18" fillId="0" borderId="16" xfId="42" applyNumberFormat="1" applyFont="1" applyFill="1" applyBorder="1" applyAlignment="1">
      <alignment horizontal="center" vertical="top"/>
    </xf>
    <xf numFmtId="164" fontId="19" fillId="0" borderId="32" xfId="42" applyNumberFormat="1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center" vertical="top" wrapText="1"/>
    </xf>
    <xf numFmtId="164" fontId="19" fillId="0" borderId="37" xfId="42" applyNumberFormat="1" applyFont="1" applyFill="1" applyBorder="1" applyAlignment="1">
      <alignment horizontal="center" vertical="top" wrapText="1"/>
    </xf>
    <xf numFmtId="0" fontId="25" fillId="0" borderId="32" xfId="0" applyFont="1" applyFill="1" applyBorder="1" applyAlignment="1">
      <alignment/>
    </xf>
    <xf numFmtId="164" fontId="25" fillId="0" borderId="32" xfId="42" applyNumberFormat="1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9" fillId="0" borderId="38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40" xfId="0" applyFont="1" applyFill="1" applyBorder="1" applyAlignment="1">
      <alignment horizontal="center" vertical="top" wrapText="1"/>
    </xf>
    <xf numFmtId="0" fontId="19" fillId="0" borderId="32" xfId="0" applyFont="1" applyFill="1" applyBorder="1" applyAlignment="1">
      <alignment horizontal="center" vertical="top" wrapText="1"/>
    </xf>
    <xf numFmtId="0" fontId="19" fillId="0" borderId="34" xfId="0" applyFont="1" applyFill="1" applyBorder="1" applyAlignment="1">
      <alignment horizontal="center" vertical="top" wrapText="1"/>
    </xf>
    <xf numFmtId="0" fontId="19" fillId="0" borderId="41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19" fillId="0" borderId="33" xfId="0" applyFont="1" applyFill="1" applyBorder="1" applyAlignment="1">
      <alignment horizontal="center" vertical="top" wrapText="1"/>
    </xf>
    <xf numFmtId="0" fontId="19" fillId="0" borderId="38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40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  <xf numFmtId="0" fontId="19" fillId="0" borderId="29" xfId="0" applyFont="1" applyFill="1" applyBorder="1" applyAlignment="1">
      <alignment horizontal="center" vertical="top" wrapText="1"/>
    </xf>
    <xf numFmtId="0" fontId="19" fillId="0" borderId="27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42" xfId="0" applyFont="1" applyFill="1" applyBorder="1" applyAlignment="1">
      <alignment horizontal="center" vertical="top" wrapText="1"/>
    </xf>
    <xf numFmtId="0" fontId="19" fillId="0" borderId="32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/>
    </xf>
    <xf numFmtId="0" fontId="19" fillId="0" borderId="43" xfId="0" applyFont="1" applyFill="1" applyBorder="1" applyAlignment="1">
      <alignment horizontal="center" vertical="top" wrapText="1"/>
    </xf>
    <xf numFmtId="0" fontId="19" fillId="0" borderId="41" xfId="0" applyFont="1" applyFill="1" applyBorder="1" applyAlignment="1">
      <alignment horizontal="center" vertical="top" wrapText="1"/>
    </xf>
    <xf numFmtId="0" fontId="19" fillId="0" borderId="34" xfId="0" applyFont="1" applyFill="1" applyBorder="1" applyAlignment="1">
      <alignment horizontal="center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0" fontId="19" fillId="0" borderId="40" xfId="0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40">
      <selection activeCell="D53" sqref="D53"/>
    </sheetView>
  </sheetViews>
  <sheetFormatPr defaultColWidth="8.796875" defaultRowHeight="14.25"/>
  <cols>
    <col min="1" max="1" width="4.3984375" style="0" customWidth="1"/>
    <col min="2" max="2" width="6" style="0" customWidth="1"/>
    <col min="3" max="3" width="4.69921875" style="0" customWidth="1"/>
    <col min="4" max="4" width="25.59765625" style="0" customWidth="1"/>
    <col min="5" max="5" width="11.59765625" style="0" customWidth="1"/>
    <col min="6" max="6" width="10.09765625" style="0" customWidth="1"/>
    <col min="7" max="7" width="9.8984375" style="0" customWidth="1"/>
    <col min="8" max="8" width="11.19921875" style="0" customWidth="1"/>
  </cols>
  <sheetData>
    <row r="1" spans="1:8" ht="14.25">
      <c r="A1" s="98"/>
      <c r="B1" s="98"/>
      <c r="C1" s="98"/>
      <c r="D1" s="98"/>
      <c r="E1" s="98"/>
      <c r="F1" s="104" t="s">
        <v>63</v>
      </c>
      <c r="G1" s="104"/>
      <c r="H1" s="104"/>
    </row>
    <row r="2" spans="1:8" ht="14.25">
      <c r="A2" s="98"/>
      <c r="B2" s="98"/>
      <c r="C2" s="98"/>
      <c r="D2" s="98"/>
      <c r="E2" s="98"/>
      <c r="F2" s="104" t="s">
        <v>75</v>
      </c>
      <c r="G2" s="104"/>
      <c r="H2" s="104"/>
    </row>
    <row r="3" spans="1:8" ht="14.25">
      <c r="A3" s="98"/>
      <c r="B3" s="98"/>
      <c r="C3" s="98"/>
      <c r="D3" s="98"/>
      <c r="E3" s="98"/>
      <c r="F3" s="104" t="s">
        <v>64</v>
      </c>
      <c r="G3" s="104"/>
      <c r="H3" s="104"/>
    </row>
    <row r="4" spans="1:8" ht="14.25">
      <c r="A4" s="98"/>
      <c r="B4" s="98"/>
      <c r="C4" s="98"/>
      <c r="D4" s="98"/>
      <c r="E4" s="98"/>
      <c r="F4" s="104" t="s">
        <v>73</v>
      </c>
      <c r="G4" s="104"/>
      <c r="H4" s="104"/>
    </row>
    <row r="5" spans="1:8" ht="14.25">
      <c r="A5" s="98"/>
      <c r="B5" s="98"/>
      <c r="C5" s="98"/>
      <c r="D5" s="98"/>
      <c r="E5" s="98"/>
      <c r="F5" s="104" t="s">
        <v>65</v>
      </c>
      <c r="G5" s="104"/>
      <c r="H5" s="104"/>
    </row>
    <row r="6" spans="1:8" ht="14.25">
      <c r="A6" s="98"/>
      <c r="B6" s="98"/>
      <c r="C6" s="98"/>
      <c r="D6" s="98"/>
      <c r="E6" s="98"/>
      <c r="F6" s="104" t="s">
        <v>66</v>
      </c>
      <c r="G6" s="104"/>
      <c r="H6" s="104"/>
    </row>
    <row r="7" spans="1:8" ht="15">
      <c r="A7" s="99"/>
      <c r="B7" s="99"/>
      <c r="C7" s="99"/>
      <c r="D7" s="99"/>
      <c r="E7" s="99"/>
      <c r="F7" s="99"/>
      <c r="G7" s="99"/>
      <c r="H7" s="99"/>
    </row>
    <row r="8" spans="1:8" ht="14.25">
      <c r="A8" s="143" t="s">
        <v>67</v>
      </c>
      <c r="B8" s="143"/>
      <c r="C8" s="143"/>
      <c r="D8" s="143"/>
      <c r="E8" s="143"/>
      <c r="F8" s="143"/>
      <c r="G8" s="143"/>
      <c r="H8" s="143"/>
    </row>
    <row r="9" spans="1:8" ht="14.25">
      <c r="A9" s="143" t="s">
        <v>68</v>
      </c>
      <c r="B9" s="143"/>
      <c r="C9" s="143"/>
      <c r="D9" s="143"/>
      <c r="E9" s="143"/>
      <c r="F9" s="143"/>
      <c r="G9" s="143"/>
      <c r="H9" s="143"/>
    </row>
    <row r="10" spans="1:8" ht="16.5" thickBot="1">
      <c r="A10" s="100"/>
      <c r="B10" s="101"/>
      <c r="C10" s="101"/>
      <c r="D10" s="101"/>
      <c r="E10" s="101"/>
      <c r="F10" s="102"/>
      <c r="G10" s="102"/>
      <c r="H10" s="102"/>
    </row>
    <row r="11" spans="1:8" ht="26.25" thickBot="1">
      <c r="A11" s="1" t="s">
        <v>0</v>
      </c>
      <c r="B11" s="2" t="s">
        <v>1</v>
      </c>
      <c r="C11" s="3" t="s">
        <v>2</v>
      </c>
      <c r="D11" s="2" t="s">
        <v>3</v>
      </c>
      <c r="E11" s="4" t="s">
        <v>4</v>
      </c>
      <c r="F11" s="5" t="s">
        <v>5</v>
      </c>
      <c r="G11" s="5" t="s">
        <v>6</v>
      </c>
      <c r="H11" s="5" t="s">
        <v>7</v>
      </c>
    </row>
    <row r="12" spans="1:8" ht="15.75" thickBot="1" thickTop="1">
      <c r="A12" s="64">
        <v>758</v>
      </c>
      <c r="B12" s="135" t="s">
        <v>14</v>
      </c>
      <c r="C12" s="135"/>
      <c r="D12" s="136"/>
      <c r="E12" s="65">
        <v>10723719</v>
      </c>
      <c r="F12" s="66">
        <f>F13</f>
        <v>2193</v>
      </c>
      <c r="G12" s="66">
        <f>G13</f>
        <v>0</v>
      </c>
      <c r="H12" s="103">
        <f>E12+F12-G12</f>
        <v>10725912</v>
      </c>
    </row>
    <row r="13" spans="1:8" ht="15" thickTop="1">
      <c r="A13" s="137"/>
      <c r="B13" s="12">
        <v>75814</v>
      </c>
      <c r="C13" s="138" t="s">
        <v>15</v>
      </c>
      <c r="D13" s="139"/>
      <c r="E13" s="16">
        <v>80000</v>
      </c>
      <c r="F13" s="67">
        <f>F14</f>
        <v>2193</v>
      </c>
      <c r="G13" s="67">
        <f>G14</f>
        <v>0</v>
      </c>
      <c r="H13" s="68">
        <f>E13+F13-G13</f>
        <v>82193</v>
      </c>
    </row>
    <row r="14" spans="1:8" ht="15" thickBot="1">
      <c r="A14" s="137"/>
      <c r="B14" s="11"/>
      <c r="C14" s="14" t="s">
        <v>54</v>
      </c>
      <c r="D14" s="17" t="s">
        <v>55</v>
      </c>
      <c r="E14" s="10">
        <v>0</v>
      </c>
      <c r="F14" s="69">
        <v>2193</v>
      </c>
      <c r="G14" s="69"/>
      <c r="H14" s="70">
        <f>E14+F14-G14</f>
        <v>2193</v>
      </c>
    </row>
    <row r="15" spans="1:8" ht="15.75" thickBot="1" thickTop="1">
      <c r="A15" s="71"/>
      <c r="B15" s="72"/>
      <c r="C15" s="72"/>
      <c r="D15" s="73" t="s">
        <v>17</v>
      </c>
      <c r="E15" s="74">
        <f>E12</f>
        <v>10723719</v>
      </c>
      <c r="F15" s="74">
        <f>F12</f>
        <v>2193</v>
      </c>
      <c r="G15" s="74">
        <f>G12</f>
        <v>0</v>
      </c>
      <c r="H15" s="74">
        <f>E15+F15-G15</f>
        <v>10725912</v>
      </c>
    </row>
    <row r="16" spans="1:8" ht="15.75" thickBot="1" thickTop="1">
      <c r="A16" s="75"/>
      <c r="B16" s="75"/>
      <c r="C16" s="76"/>
      <c r="D16" s="75" t="s">
        <v>56</v>
      </c>
      <c r="E16" s="77">
        <v>20290440</v>
      </c>
      <c r="F16" s="78">
        <f>F15</f>
        <v>2193</v>
      </c>
      <c r="G16" s="78">
        <f>G15</f>
        <v>0</v>
      </c>
      <c r="H16" s="79">
        <f>E16+F16-G16</f>
        <v>20292633</v>
      </c>
    </row>
    <row r="17" spans="1:8" ht="15" thickTop="1">
      <c r="A17" s="105"/>
      <c r="B17" s="105"/>
      <c r="C17" s="106"/>
      <c r="D17" s="105"/>
      <c r="E17" s="107"/>
      <c r="F17" s="7"/>
      <c r="G17" s="7"/>
      <c r="H17" s="108"/>
    </row>
    <row r="18" spans="1:8" ht="14.25">
      <c r="A18" s="105"/>
      <c r="B18" s="105"/>
      <c r="C18" s="106"/>
      <c r="D18" s="105"/>
      <c r="E18" s="107"/>
      <c r="F18" s="7"/>
      <c r="G18" s="7"/>
      <c r="H18" s="108"/>
    </row>
    <row r="19" spans="1:8" ht="14.25">
      <c r="A19" s="105"/>
      <c r="B19" s="105"/>
      <c r="C19" s="106"/>
      <c r="D19" s="105"/>
      <c r="E19" s="107"/>
      <c r="F19" s="7"/>
      <c r="G19" s="7"/>
      <c r="H19" s="108"/>
    </row>
    <row r="20" spans="1:8" ht="14.25">
      <c r="A20" s="105"/>
      <c r="B20" s="105"/>
      <c r="C20" s="106"/>
      <c r="D20" s="105"/>
      <c r="E20" s="107"/>
      <c r="F20" s="7"/>
      <c r="G20" s="7"/>
      <c r="H20" s="108"/>
    </row>
    <row r="21" spans="1:8" ht="14.25">
      <c r="A21" s="105"/>
      <c r="B21" s="105"/>
      <c r="C21" s="106"/>
      <c r="D21" s="105"/>
      <c r="E21" s="107"/>
      <c r="F21" s="7"/>
      <c r="G21" s="7"/>
      <c r="H21" s="108"/>
    </row>
    <row r="22" spans="1:8" ht="14.25">
      <c r="A22" s="105"/>
      <c r="B22" s="105"/>
      <c r="C22" s="106"/>
      <c r="D22" s="105"/>
      <c r="E22" s="107"/>
      <c r="F22" s="7"/>
      <c r="G22" s="7"/>
      <c r="H22" s="108"/>
    </row>
    <row r="23" spans="1:8" ht="14.25">
      <c r="A23" s="105"/>
      <c r="B23" s="105"/>
      <c r="C23" s="106"/>
      <c r="D23" s="105"/>
      <c r="E23" s="107"/>
      <c r="F23" s="7"/>
      <c r="G23" s="7"/>
      <c r="H23" s="108"/>
    </row>
    <row r="24" spans="1:8" ht="14.25">
      <c r="A24" s="105"/>
      <c r="B24" s="105"/>
      <c r="C24" s="106"/>
      <c r="D24" s="105"/>
      <c r="E24" s="107"/>
      <c r="F24" s="7"/>
      <c r="G24" s="7"/>
      <c r="H24" s="108"/>
    </row>
    <row r="25" spans="1:8" ht="14.25">
      <c r="A25" s="105"/>
      <c r="B25" s="105"/>
      <c r="C25" s="106"/>
      <c r="D25" s="105"/>
      <c r="E25" s="107"/>
      <c r="F25" s="7"/>
      <c r="G25" s="7"/>
      <c r="H25" s="108"/>
    </row>
    <row r="26" spans="1:8" ht="14.25">
      <c r="A26" s="105"/>
      <c r="B26" s="105"/>
      <c r="C26" s="106"/>
      <c r="D26" s="105"/>
      <c r="E26" s="107"/>
      <c r="F26" s="7"/>
      <c r="G26" s="7"/>
      <c r="H26" s="108"/>
    </row>
    <row r="27" spans="1:8" ht="14.25">
      <c r="A27" s="105"/>
      <c r="B27" s="105"/>
      <c r="C27" s="106"/>
      <c r="D27" s="105"/>
      <c r="E27" s="107"/>
      <c r="F27" s="7"/>
      <c r="G27" s="7"/>
      <c r="H27" s="108"/>
    </row>
    <row r="28" spans="1:8" ht="14.25">
      <c r="A28" s="105"/>
      <c r="B28" s="105"/>
      <c r="C28" s="106"/>
      <c r="D28" s="105"/>
      <c r="E28" s="107"/>
      <c r="F28" s="7"/>
      <c r="G28" s="7"/>
      <c r="H28" s="108"/>
    </row>
    <row r="29" spans="1:8" ht="14.25">
      <c r="A29" s="105"/>
      <c r="B29" s="105"/>
      <c r="C29" s="106"/>
      <c r="D29" s="105"/>
      <c r="E29" s="107"/>
      <c r="F29" s="7"/>
      <c r="G29" s="7"/>
      <c r="H29" s="108"/>
    </row>
    <row r="30" spans="1:8" ht="14.25">
      <c r="A30" s="105"/>
      <c r="B30" s="105"/>
      <c r="C30" s="106"/>
      <c r="D30" s="105"/>
      <c r="E30" s="107"/>
      <c r="F30" s="7"/>
      <c r="G30" s="7"/>
      <c r="H30" s="108"/>
    </row>
    <row r="31" spans="1:8" ht="14.25">
      <c r="A31" s="105"/>
      <c r="B31" s="105"/>
      <c r="C31" s="106"/>
      <c r="D31" s="105"/>
      <c r="E31" s="107"/>
      <c r="F31" s="7"/>
      <c r="G31" s="7"/>
      <c r="H31" s="108"/>
    </row>
    <row r="32" spans="1:8" ht="14.25">
      <c r="A32" s="105"/>
      <c r="B32" s="105"/>
      <c r="C32" s="106"/>
      <c r="D32" s="105"/>
      <c r="E32" s="107"/>
      <c r="F32" s="7"/>
      <c r="G32" s="7"/>
      <c r="H32" s="108"/>
    </row>
    <row r="33" spans="1:8" ht="14.25">
      <c r="A33" s="105"/>
      <c r="B33" s="105"/>
      <c r="C33" s="106"/>
      <c r="D33" s="105"/>
      <c r="E33" s="107"/>
      <c r="F33" s="7"/>
      <c r="G33" s="7"/>
      <c r="H33" s="108"/>
    </row>
    <row r="34" spans="1:8" ht="14.25">
      <c r="A34" s="105"/>
      <c r="B34" s="105"/>
      <c r="C34" s="106"/>
      <c r="D34" s="105"/>
      <c r="E34" s="107"/>
      <c r="F34" s="7"/>
      <c r="G34" s="7"/>
      <c r="H34" s="108"/>
    </row>
    <row r="35" spans="1:8" ht="14.25">
      <c r="A35" s="105"/>
      <c r="B35" s="105"/>
      <c r="C35" s="106"/>
      <c r="D35" s="105"/>
      <c r="E35" s="107"/>
      <c r="F35" s="7"/>
      <c r="G35" s="7"/>
      <c r="H35" s="108"/>
    </row>
    <row r="36" spans="1:8" ht="14.25">
      <c r="A36" s="105"/>
      <c r="B36" s="105"/>
      <c r="C36" s="106"/>
      <c r="D36" s="105"/>
      <c r="E36" s="107"/>
      <c r="F36" s="7"/>
      <c r="G36" s="7"/>
      <c r="H36" s="108"/>
    </row>
    <row r="37" spans="1:8" ht="14.25">
      <c r="A37" s="105"/>
      <c r="B37" s="105"/>
      <c r="C37" s="106"/>
      <c r="D37" s="105"/>
      <c r="E37" s="107"/>
      <c r="F37" s="7"/>
      <c r="G37" s="7"/>
      <c r="H37" s="108"/>
    </row>
    <row r="38" spans="1:8" ht="14.25">
      <c r="A38" s="105"/>
      <c r="B38" s="105"/>
      <c r="C38" s="106"/>
      <c r="D38" s="105"/>
      <c r="E38" s="107"/>
      <c r="F38" s="7"/>
      <c r="G38" s="7"/>
      <c r="H38" s="108"/>
    </row>
    <row r="39" spans="1:8" ht="14.25">
      <c r="A39" s="105"/>
      <c r="B39" s="105"/>
      <c r="C39" s="106"/>
      <c r="D39" s="105"/>
      <c r="E39" s="107"/>
      <c r="F39" s="7"/>
      <c r="G39" s="7"/>
      <c r="H39" s="108"/>
    </row>
    <row r="40" spans="1:8" ht="14.25">
      <c r="A40" s="105"/>
      <c r="B40" s="105"/>
      <c r="C40" s="106"/>
      <c r="D40" s="105"/>
      <c r="E40" s="107"/>
      <c r="F40" s="7"/>
      <c r="G40" s="7"/>
      <c r="H40" s="108"/>
    </row>
    <row r="41" spans="1:8" ht="14.25">
      <c r="A41" s="105"/>
      <c r="B41" s="105"/>
      <c r="C41" s="106"/>
      <c r="D41" s="105"/>
      <c r="E41" s="107"/>
      <c r="F41" s="7"/>
      <c r="G41" s="7"/>
      <c r="H41" s="108"/>
    </row>
    <row r="42" spans="1:8" ht="14.25">
      <c r="A42" s="105"/>
      <c r="B42" s="105"/>
      <c r="C42" s="106"/>
      <c r="D42" s="105"/>
      <c r="E42" s="107"/>
      <c r="F42" s="7"/>
      <c r="G42" s="7"/>
      <c r="H42" s="108"/>
    </row>
    <row r="43" spans="1:8" ht="14.25">
      <c r="A43" s="105"/>
      <c r="B43" s="105"/>
      <c r="C43" s="106"/>
      <c r="D43" s="105"/>
      <c r="E43" s="107"/>
      <c r="F43" s="7"/>
      <c r="G43" s="7"/>
      <c r="H43" s="108"/>
    </row>
    <row r="44" spans="1:8" ht="14.25">
      <c r="A44" s="105"/>
      <c r="B44" s="105"/>
      <c r="C44" s="106"/>
      <c r="D44" s="105"/>
      <c r="E44" s="107"/>
      <c r="F44" s="7"/>
      <c r="G44" s="7"/>
      <c r="H44" s="108"/>
    </row>
    <row r="45" spans="1:8" ht="14.25">
      <c r="A45" s="105"/>
      <c r="B45" s="105"/>
      <c r="C45" s="106"/>
      <c r="D45" s="105"/>
      <c r="E45" s="107"/>
      <c r="F45" s="7"/>
      <c r="G45" s="7"/>
      <c r="H45" s="108"/>
    </row>
    <row r="46" spans="1:8" ht="14.25">
      <c r="A46" s="105"/>
      <c r="B46" s="105"/>
      <c r="C46" s="106"/>
      <c r="D46" s="105"/>
      <c r="E46" s="107"/>
      <c r="F46" s="7"/>
      <c r="G46" s="7"/>
      <c r="H46" s="108"/>
    </row>
    <row r="47" spans="1:8" ht="14.25">
      <c r="A47" s="105"/>
      <c r="B47" s="105"/>
      <c r="C47" s="106"/>
      <c r="D47" s="105"/>
      <c r="E47" s="107"/>
      <c r="F47" s="7"/>
      <c r="G47" s="7"/>
      <c r="H47" s="108"/>
    </row>
    <row r="48" spans="1:8" ht="14.25">
      <c r="A48" s="105"/>
      <c r="B48" s="105"/>
      <c r="C48" s="106"/>
      <c r="D48" s="105"/>
      <c r="E48" s="107"/>
      <c r="F48" s="7"/>
      <c r="G48" s="7"/>
      <c r="H48" s="108"/>
    </row>
    <row r="49" spans="1:8" ht="14.25">
      <c r="A49" s="105"/>
      <c r="B49" s="105"/>
      <c r="C49" s="106"/>
      <c r="D49" s="105"/>
      <c r="E49" s="107"/>
      <c r="F49" s="7"/>
      <c r="G49" s="7"/>
      <c r="H49" s="108"/>
    </row>
    <row r="50" spans="1:8" ht="14.25">
      <c r="A50" s="105"/>
      <c r="B50" s="105"/>
      <c r="C50" s="106"/>
      <c r="D50" s="105"/>
      <c r="E50" s="107"/>
      <c r="F50" s="7"/>
      <c r="G50" s="7"/>
      <c r="H50" s="108"/>
    </row>
    <row r="51" spans="1:8" ht="14.25">
      <c r="A51" s="105"/>
      <c r="B51" s="105"/>
      <c r="C51" s="106"/>
      <c r="D51" s="105"/>
      <c r="E51" s="107"/>
      <c r="F51" s="7"/>
      <c r="G51" s="7"/>
      <c r="H51" s="108"/>
    </row>
    <row r="52" spans="1:8" ht="14.25">
      <c r="A52" s="23"/>
      <c r="B52" s="23"/>
      <c r="C52" s="24"/>
      <c r="D52" s="25"/>
      <c r="E52" s="26"/>
      <c r="F52" s="27"/>
      <c r="G52" s="27"/>
      <c r="H52" s="27"/>
    </row>
    <row r="53" spans="1:8" ht="14.25">
      <c r="A53" s="98"/>
      <c r="B53" s="98"/>
      <c r="C53" s="98"/>
      <c r="D53" s="98"/>
      <c r="E53" s="98"/>
      <c r="F53" s="104" t="s">
        <v>69</v>
      </c>
      <c r="G53" s="104"/>
      <c r="H53" s="104"/>
    </row>
    <row r="54" spans="1:8" ht="14.25">
      <c r="A54" s="98"/>
      <c r="B54" s="98"/>
      <c r="C54" s="98"/>
      <c r="D54" s="98"/>
      <c r="E54" s="98"/>
      <c r="F54" s="104" t="s">
        <v>76</v>
      </c>
      <c r="G54" s="104"/>
      <c r="H54" s="104"/>
    </row>
    <row r="55" spans="1:8" ht="14.25">
      <c r="A55" s="98"/>
      <c r="B55" s="98"/>
      <c r="C55" s="98"/>
      <c r="D55" s="98"/>
      <c r="E55" s="98"/>
      <c r="F55" s="104" t="s">
        <v>64</v>
      </c>
      <c r="G55" s="104"/>
      <c r="H55" s="104"/>
    </row>
    <row r="56" spans="1:8" ht="14.25">
      <c r="A56" s="98"/>
      <c r="B56" s="98"/>
      <c r="C56" s="98"/>
      <c r="D56" s="98"/>
      <c r="E56" s="98"/>
      <c r="F56" s="104" t="s">
        <v>74</v>
      </c>
      <c r="G56" s="104"/>
      <c r="H56" s="104"/>
    </row>
    <row r="57" spans="1:8" ht="14.25">
      <c r="A57" s="98"/>
      <c r="B57" s="98"/>
      <c r="C57" s="98"/>
      <c r="D57" s="98"/>
      <c r="E57" s="98"/>
      <c r="F57" s="104" t="s">
        <v>65</v>
      </c>
      <c r="G57" s="104"/>
      <c r="H57" s="104"/>
    </row>
    <row r="58" spans="1:8" ht="14.25">
      <c r="A58" s="98"/>
      <c r="B58" s="98"/>
      <c r="C58" s="98"/>
      <c r="D58" s="98"/>
      <c r="E58" s="98"/>
      <c r="F58" s="104" t="s">
        <v>66</v>
      </c>
      <c r="G58" s="104"/>
      <c r="H58" s="104"/>
    </row>
    <row r="59" spans="1:8" ht="15">
      <c r="A59" s="99"/>
      <c r="B59" s="99"/>
      <c r="C59" s="99"/>
      <c r="D59" s="99"/>
      <c r="E59" s="99"/>
      <c r="F59" s="99"/>
      <c r="G59" s="99"/>
      <c r="H59" s="99"/>
    </row>
    <row r="60" spans="1:8" ht="14.25">
      <c r="A60" s="143" t="s">
        <v>70</v>
      </c>
      <c r="B60" s="143"/>
      <c r="C60" s="143"/>
      <c r="D60" s="143"/>
      <c r="E60" s="143"/>
      <c r="F60" s="143"/>
      <c r="G60" s="143"/>
      <c r="H60" s="143"/>
    </row>
    <row r="61" spans="1:8" ht="14.25">
      <c r="A61" s="143" t="s">
        <v>68</v>
      </c>
      <c r="B61" s="143"/>
      <c r="C61" s="143"/>
      <c r="D61" s="143"/>
      <c r="E61" s="143"/>
      <c r="F61" s="143"/>
      <c r="G61" s="143"/>
      <c r="H61" s="143"/>
    </row>
    <row r="62" spans="1:5" ht="18.75" thickBot="1">
      <c r="A62" s="28"/>
      <c r="B62" s="29"/>
      <c r="C62" s="30"/>
      <c r="D62" s="30"/>
      <c r="E62" s="31"/>
    </row>
    <row r="63" spans="1:8" ht="26.25" thickBot="1">
      <c r="A63" s="32" t="s">
        <v>0</v>
      </c>
      <c r="B63" s="32" t="s">
        <v>1</v>
      </c>
      <c r="C63" s="32" t="s">
        <v>2</v>
      </c>
      <c r="D63" s="32" t="s">
        <v>18</v>
      </c>
      <c r="E63" s="33" t="s">
        <v>19</v>
      </c>
      <c r="F63" s="5" t="s">
        <v>5</v>
      </c>
      <c r="G63" s="5" t="s">
        <v>6</v>
      </c>
      <c r="H63" s="5" t="s">
        <v>7</v>
      </c>
    </row>
    <row r="64" spans="1:8" ht="15.75" thickBot="1" thickTop="1">
      <c r="A64" s="109" t="s">
        <v>8</v>
      </c>
      <c r="B64" s="144" t="s">
        <v>20</v>
      </c>
      <c r="C64" s="145"/>
      <c r="D64" s="145"/>
      <c r="E64" s="110">
        <v>1326600</v>
      </c>
      <c r="F64" s="110">
        <f>F65+F67</f>
        <v>17200</v>
      </c>
      <c r="G64" s="110">
        <f>G65+G67</f>
        <v>0</v>
      </c>
      <c r="H64" s="111">
        <f>E64+F64-G64</f>
        <v>1343800</v>
      </c>
    </row>
    <row r="65" spans="1:8" ht="29.25" customHeight="1" thickTop="1">
      <c r="A65" s="37"/>
      <c r="B65" s="38" t="s">
        <v>22</v>
      </c>
      <c r="C65" s="146" t="s">
        <v>23</v>
      </c>
      <c r="D65" s="147"/>
      <c r="E65" s="81">
        <v>321000</v>
      </c>
      <c r="F65" s="81">
        <f>F66</f>
        <v>5000</v>
      </c>
      <c r="G65" s="81">
        <f>G66</f>
        <v>0</v>
      </c>
      <c r="H65" s="112">
        <f aca="true" t="shared" si="0" ref="H65:H79">E65+F65-G65</f>
        <v>326000</v>
      </c>
    </row>
    <row r="66" spans="1:8" ht="25.5">
      <c r="A66" s="37"/>
      <c r="B66" s="39"/>
      <c r="C66" s="15">
        <v>6060</v>
      </c>
      <c r="D66" s="8" t="s">
        <v>24</v>
      </c>
      <c r="E66" s="82">
        <v>240000</v>
      </c>
      <c r="F66" s="89">
        <v>5000</v>
      </c>
      <c r="G66" s="89"/>
      <c r="H66" s="89">
        <f>E66+F66-G66</f>
        <v>245000</v>
      </c>
    </row>
    <row r="67" spans="1:8" ht="36" customHeight="1">
      <c r="A67" s="37"/>
      <c r="B67" s="41" t="s">
        <v>9</v>
      </c>
      <c r="C67" s="138" t="s">
        <v>10</v>
      </c>
      <c r="D67" s="139"/>
      <c r="E67" s="83">
        <v>900000</v>
      </c>
      <c r="F67" s="83">
        <f>F68</f>
        <v>12200</v>
      </c>
      <c r="G67" s="83">
        <f>G68</f>
        <v>0</v>
      </c>
      <c r="H67" s="112">
        <f t="shared" si="0"/>
        <v>912200</v>
      </c>
    </row>
    <row r="68" spans="1:8" ht="216.75" customHeight="1" thickBot="1">
      <c r="A68" s="37"/>
      <c r="B68" s="134"/>
      <c r="C68" s="47">
        <v>6059</v>
      </c>
      <c r="D68" s="9" t="s">
        <v>57</v>
      </c>
      <c r="E68" s="97">
        <v>393000</v>
      </c>
      <c r="F68" s="122">
        <v>12200</v>
      </c>
      <c r="G68" s="122"/>
      <c r="H68" s="122">
        <f t="shared" si="0"/>
        <v>405200</v>
      </c>
    </row>
    <row r="69" spans="1:8" ht="42" customHeight="1" thickBot="1" thickTop="1">
      <c r="A69" s="73">
        <v>400</v>
      </c>
      <c r="B69" s="140" t="s">
        <v>25</v>
      </c>
      <c r="C69" s="140"/>
      <c r="D69" s="140"/>
      <c r="E69" s="124">
        <f aca="true" t="shared" si="1" ref="E69:G70">E70</f>
        <v>30000</v>
      </c>
      <c r="F69" s="115">
        <f t="shared" si="1"/>
        <v>0</v>
      </c>
      <c r="G69" s="115">
        <f t="shared" si="1"/>
        <v>30000</v>
      </c>
      <c r="H69" s="111">
        <f t="shared" si="0"/>
        <v>0</v>
      </c>
    </row>
    <row r="70" spans="1:8" ht="15" thickTop="1">
      <c r="A70" s="22"/>
      <c r="B70" s="42">
        <v>40095</v>
      </c>
      <c r="C70" s="141" t="s">
        <v>26</v>
      </c>
      <c r="D70" s="142"/>
      <c r="E70" s="84">
        <f t="shared" si="1"/>
        <v>30000</v>
      </c>
      <c r="F70" s="117">
        <f t="shared" si="1"/>
        <v>0</v>
      </c>
      <c r="G70" s="117">
        <f t="shared" si="1"/>
        <v>30000</v>
      </c>
      <c r="H70" s="118">
        <f t="shared" si="0"/>
        <v>0</v>
      </c>
    </row>
    <row r="71" spans="1:8" ht="39" thickBot="1">
      <c r="A71" s="22"/>
      <c r="B71" s="43"/>
      <c r="C71" s="43">
        <v>6050</v>
      </c>
      <c r="D71" s="43" t="s">
        <v>27</v>
      </c>
      <c r="E71" s="85">
        <v>30000</v>
      </c>
      <c r="F71" s="119"/>
      <c r="G71" s="119">
        <v>30000</v>
      </c>
      <c r="H71" s="119">
        <f t="shared" si="0"/>
        <v>0</v>
      </c>
    </row>
    <row r="72" spans="1:8" ht="15.75" thickBot="1" thickTop="1">
      <c r="A72" s="120">
        <v>600</v>
      </c>
      <c r="B72" s="144" t="s">
        <v>28</v>
      </c>
      <c r="C72" s="145"/>
      <c r="D72" s="148"/>
      <c r="E72" s="110">
        <v>2904701</v>
      </c>
      <c r="F72" s="121">
        <f>F73+F75</f>
        <v>230000</v>
      </c>
      <c r="G72" s="121">
        <f>G73+G75</f>
        <v>365000</v>
      </c>
      <c r="H72" s="116">
        <f t="shared" si="0"/>
        <v>2769701</v>
      </c>
    </row>
    <row r="73" spans="1:8" ht="15" thickTop="1">
      <c r="A73" s="62"/>
      <c r="B73" s="51">
        <v>60014</v>
      </c>
      <c r="C73" s="161" t="s">
        <v>58</v>
      </c>
      <c r="D73" s="160"/>
      <c r="E73" s="86">
        <f>E74</f>
        <v>0</v>
      </c>
      <c r="F73" s="86">
        <f>F74</f>
        <v>230000</v>
      </c>
      <c r="G73" s="86">
        <f>G74</f>
        <v>0</v>
      </c>
      <c r="H73" s="87">
        <f>E73+F73-G73</f>
        <v>230000</v>
      </c>
    </row>
    <row r="74" spans="1:8" ht="76.5">
      <c r="A74" s="32"/>
      <c r="B74" s="21"/>
      <c r="C74" s="20">
        <v>6620</v>
      </c>
      <c r="D74" s="8" t="s">
        <v>59</v>
      </c>
      <c r="E74" s="88"/>
      <c r="F74" s="89">
        <v>230000</v>
      </c>
      <c r="G74" s="89"/>
      <c r="H74" s="89">
        <f>E74+F74-G74</f>
        <v>230000</v>
      </c>
    </row>
    <row r="75" spans="1:8" ht="14.25">
      <c r="A75" s="32"/>
      <c r="B75" s="35">
        <v>60016</v>
      </c>
      <c r="C75" s="149" t="s">
        <v>29</v>
      </c>
      <c r="D75" s="150"/>
      <c r="E75" s="90">
        <v>2904701</v>
      </c>
      <c r="F75" s="90">
        <f>F76</f>
        <v>0</v>
      </c>
      <c r="G75" s="90">
        <f>G76</f>
        <v>365000</v>
      </c>
      <c r="H75" s="118">
        <f t="shared" si="0"/>
        <v>2539701</v>
      </c>
    </row>
    <row r="76" spans="1:8" ht="128.25" thickBot="1">
      <c r="A76" s="63"/>
      <c r="B76" s="34"/>
      <c r="C76" s="20">
        <v>6059</v>
      </c>
      <c r="D76" s="8" t="s">
        <v>30</v>
      </c>
      <c r="E76" s="82">
        <v>883355</v>
      </c>
      <c r="F76" s="113"/>
      <c r="G76" s="113">
        <v>365000</v>
      </c>
      <c r="H76" s="122">
        <f t="shared" si="0"/>
        <v>518355</v>
      </c>
    </row>
    <row r="77" spans="1:8" ht="15.75" thickBot="1" thickTop="1">
      <c r="A77" s="120">
        <v>630</v>
      </c>
      <c r="B77" s="144" t="s">
        <v>31</v>
      </c>
      <c r="C77" s="145"/>
      <c r="D77" s="148"/>
      <c r="E77" s="110">
        <v>30000</v>
      </c>
      <c r="F77" s="121">
        <f>F78</f>
        <v>150000</v>
      </c>
      <c r="G77" s="121">
        <f>G78</f>
        <v>0</v>
      </c>
      <c r="H77" s="111">
        <f t="shared" si="0"/>
        <v>180000</v>
      </c>
    </row>
    <row r="78" spans="1:8" ht="15" thickTop="1">
      <c r="A78" s="151"/>
      <c r="B78" s="35">
        <v>63003</v>
      </c>
      <c r="C78" s="152" t="s">
        <v>32</v>
      </c>
      <c r="D78" s="150"/>
      <c r="E78" s="90">
        <v>30000</v>
      </c>
      <c r="F78" s="90">
        <f>F79+F80</f>
        <v>150000</v>
      </c>
      <c r="G78" s="90">
        <f>G79+G80</f>
        <v>0</v>
      </c>
      <c r="H78" s="118">
        <f t="shared" si="0"/>
        <v>180000</v>
      </c>
    </row>
    <row r="79" spans="1:8" ht="14.25">
      <c r="A79" s="151"/>
      <c r="B79" s="49"/>
      <c r="C79" s="50">
        <v>4260</v>
      </c>
      <c r="D79" s="13" t="s">
        <v>42</v>
      </c>
      <c r="E79" s="91">
        <v>0</v>
      </c>
      <c r="F79" s="113">
        <v>10000</v>
      </c>
      <c r="G79" s="113"/>
      <c r="H79" s="113">
        <f t="shared" si="0"/>
        <v>10000</v>
      </c>
    </row>
    <row r="80" spans="1:8" ht="15" thickBot="1">
      <c r="A80" s="32"/>
      <c r="B80" s="32"/>
      <c r="C80" s="55">
        <v>4300</v>
      </c>
      <c r="D80" s="80" t="s">
        <v>21</v>
      </c>
      <c r="E80" s="92"/>
      <c r="F80" s="123">
        <v>140000</v>
      </c>
      <c r="G80" s="123"/>
      <c r="H80" s="123">
        <f aca="true" t="shared" si="2" ref="H80:H86">E80+F80-G80</f>
        <v>140000</v>
      </c>
    </row>
    <row r="81" spans="1:8" ht="15.75" thickBot="1" thickTop="1">
      <c r="A81" s="120">
        <v>700</v>
      </c>
      <c r="B81" s="144" t="s">
        <v>71</v>
      </c>
      <c r="C81" s="145"/>
      <c r="D81" s="148"/>
      <c r="E81" s="124">
        <v>301000</v>
      </c>
      <c r="F81" s="124">
        <f>F82</f>
        <v>0</v>
      </c>
      <c r="G81" s="124">
        <f>G82</f>
        <v>10000</v>
      </c>
      <c r="H81" s="121">
        <f t="shared" si="2"/>
        <v>291000</v>
      </c>
    </row>
    <row r="82" spans="1:8" ht="82.5" customHeight="1" thickTop="1">
      <c r="A82" s="34"/>
      <c r="B82" s="51">
        <v>70005</v>
      </c>
      <c r="C82" s="141" t="s">
        <v>72</v>
      </c>
      <c r="D82" s="142"/>
      <c r="E82" s="93">
        <v>301000</v>
      </c>
      <c r="F82" s="93">
        <f>F83</f>
        <v>0</v>
      </c>
      <c r="G82" s="93">
        <f>G83</f>
        <v>10000</v>
      </c>
      <c r="H82" s="125">
        <f t="shared" si="2"/>
        <v>291000</v>
      </c>
    </row>
    <row r="83" spans="1:8" ht="15" thickBot="1">
      <c r="A83" s="34"/>
      <c r="B83" s="34"/>
      <c r="C83" s="18">
        <v>4300</v>
      </c>
      <c r="D83" s="13" t="s">
        <v>21</v>
      </c>
      <c r="E83" s="88">
        <v>104000</v>
      </c>
      <c r="F83" s="113">
        <v>0</v>
      </c>
      <c r="G83" s="113">
        <v>10000</v>
      </c>
      <c r="H83" s="122">
        <f t="shared" si="2"/>
        <v>94000</v>
      </c>
    </row>
    <row r="84" spans="1:8" ht="15.75" thickBot="1" thickTop="1">
      <c r="A84" s="120">
        <v>720</v>
      </c>
      <c r="B84" s="144" t="s">
        <v>11</v>
      </c>
      <c r="C84" s="145"/>
      <c r="D84" s="148"/>
      <c r="E84" s="124">
        <v>82765</v>
      </c>
      <c r="F84" s="124">
        <f>F85</f>
        <v>20000</v>
      </c>
      <c r="G84" s="124">
        <f>G85</f>
        <v>0</v>
      </c>
      <c r="H84" s="121">
        <f t="shared" si="2"/>
        <v>102765</v>
      </c>
    </row>
    <row r="85" spans="1:8" ht="15" thickTop="1">
      <c r="A85" s="34"/>
      <c r="B85" s="51">
        <v>72095</v>
      </c>
      <c r="C85" s="141" t="s">
        <v>12</v>
      </c>
      <c r="D85" s="142"/>
      <c r="E85" s="93">
        <v>82765</v>
      </c>
      <c r="F85" s="93">
        <f>F86</f>
        <v>20000</v>
      </c>
      <c r="G85" s="93">
        <f>G86</f>
        <v>0</v>
      </c>
      <c r="H85" s="125">
        <f t="shared" si="2"/>
        <v>102765</v>
      </c>
    </row>
    <row r="86" spans="1:8" ht="26.25" thickBot="1">
      <c r="A86" s="34"/>
      <c r="B86" s="34"/>
      <c r="C86" s="18">
        <v>6060</v>
      </c>
      <c r="D86" s="13" t="s">
        <v>33</v>
      </c>
      <c r="E86" s="88">
        <v>63601</v>
      </c>
      <c r="F86" s="113">
        <v>20000</v>
      </c>
      <c r="G86" s="113"/>
      <c r="H86" s="122">
        <f t="shared" si="2"/>
        <v>83601</v>
      </c>
    </row>
    <row r="87" spans="1:8" ht="15.75" thickBot="1" thickTop="1">
      <c r="A87" s="120">
        <v>750</v>
      </c>
      <c r="B87" s="144" t="s">
        <v>13</v>
      </c>
      <c r="C87" s="145"/>
      <c r="D87" s="145"/>
      <c r="E87" s="110">
        <v>3067000</v>
      </c>
      <c r="F87" s="121">
        <f>F88+F91</f>
        <v>77800</v>
      </c>
      <c r="G87" s="121">
        <f>G88+G91</f>
        <v>0</v>
      </c>
      <c r="H87" s="111">
        <f aca="true" t="shared" si="3" ref="H87:H94">E87+F87-G87</f>
        <v>3144800</v>
      </c>
    </row>
    <row r="88" spans="1:8" ht="15" thickTop="1">
      <c r="A88" s="153"/>
      <c r="B88" s="35">
        <v>75023</v>
      </c>
      <c r="C88" s="154" t="s">
        <v>36</v>
      </c>
      <c r="D88" s="147"/>
      <c r="E88" s="90">
        <v>2239000</v>
      </c>
      <c r="F88" s="126">
        <f>F89+F90</f>
        <v>26800</v>
      </c>
      <c r="G88" s="126">
        <f>G89+G90</f>
        <v>0</v>
      </c>
      <c r="H88" s="112">
        <f t="shared" si="3"/>
        <v>2265800</v>
      </c>
    </row>
    <row r="89" spans="1:8" ht="14.25">
      <c r="A89" s="153"/>
      <c r="B89" s="32"/>
      <c r="C89" s="44">
        <v>4300</v>
      </c>
      <c r="D89" s="46" t="s">
        <v>35</v>
      </c>
      <c r="E89" s="94">
        <v>100000</v>
      </c>
      <c r="F89" s="113">
        <v>20000</v>
      </c>
      <c r="G89" s="113"/>
      <c r="H89" s="113">
        <f t="shared" si="3"/>
        <v>120000</v>
      </c>
    </row>
    <row r="90" spans="1:8" ht="25.5">
      <c r="A90" s="153"/>
      <c r="B90" s="32"/>
      <c r="C90" s="53">
        <v>4750</v>
      </c>
      <c r="D90" s="19" t="s">
        <v>37</v>
      </c>
      <c r="E90" s="95">
        <v>15000</v>
      </c>
      <c r="F90" s="113">
        <v>6800</v>
      </c>
      <c r="G90" s="113"/>
      <c r="H90" s="113">
        <f t="shared" si="3"/>
        <v>21800</v>
      </c>
    </row>
    <row r="91" spans="1:8" ht="36.75" customHeight="1">
      <c r="A91" s="153"/>
      <c r="B91" s="54">
        <v>75095</v>
      </c>
      <c r="C91" s="146" t="s">
        <v>60</v>
      </c>
      <c r="D91" s="147"/>
      <c r="E91" s="81">
        <v>425000</v>
      </c>
      <c r="F91" s="81">
        <f>F92+F93+F94</f>
        <v>51000</v>
      </c>
      <c r="G91" s="81">
        <f>G92+G93+G94</f>
        <v>0</v>
      </c>
      <c r="H91" s="112">
        <f t="shared" si="3"/>
        <v>476000</v>
      </c>
    </row>
    <row r="92" spans="1:8" ht="25.5">
      <c r="A92" s="151"/>
      <c r="B92" s="153"/>
      <c r="C92" s="40">
        <v>4010</v>
      </c>
      <c r="D92" s="45" t="s">
        <v>34</v>
      </c>
      <c r="E92" s="95">
        <v>217000</v>
      </c>
      <c r="F92" s="113">
        <v>42000</v>
      </c>
      <c r="G92" s="113"/>
      <c r="H92" s="113">
        <f t="shared" si="3"/>
        <v>259000</v>
      </c>
    </row>
    <row r="93" spans="1:8" ht="14.25">
      <c r="A93" s="151"/>
      <c r="B93" s="153"/>
      <c r="C93" s="36">
        <v>4110</v>
      </c>
      <c r="D93" s="46" t="s">
        <v>39</v>
      </c>
      <c r="E93" s="94">
        <v>36000</v>
      </c>
      <c r="F93" s="113">
        <v>8000</v>
      </c>
      <c r="G93" s="113"/>
      <c r="H93" s="113">
        <f t="shared" si="3"/>
        <v>44000</v>
      </c>
    </row>
    <row r="94" spans="1:8" ht="15" thickBot="1">
      <c r="A94" s="151"/>
      <c r="B94" s="153"/>
      <c r="C94" s="36">
        <v>4120</v>
      </c>
      <c r="D94" s="46" t="s">
        <v>40</v>
      </c>
      <c r="E94" s="94">
        <v>6000</v>
      </c>
      <c r="F94" s="113">
        <v>1000</v>
      </c>
      <c r="G94" s="113"/>
      <c r="H94" s="122">
        <f t="shared" si="3"/>
        <v>7000</v>
      </c>
    </row>
    <row r="95" spans="1:8" ht="15.75" thickBot="1" thickTop="1">
      <c r="A95" s="120">
        <v>754</v>
      </c>
      <c r="B95" s="156" t="s">
        <v>43</v>
      </c>
      <c r="C95" s="156"/>
      <c r="D95" s="156"/>
      <c r="E95" s="110">
        <v>211380</v>
      </c>
      <c r="F95" s="110">
        <f>F96+F98</f>
        <v>4000</v>
      </c>
      <c r="G95" s="110">
        <f>G96+G98</f>
        <v>0</v>
      </c>
      <c r="H95" s="111">
        <f aca="true" t="shared" si="4" ref="H95:H103">E95+F95-G95</f>
        <v>215380</v>
      </c>
    </row>
    <row r="96" spans="1:8" ht="15" thickTop="1">
      <c r="A96" s="62"/>
      <c r="B96" s="57">
        <v>75405</v>
      </c>
      <c r="C96" s="161" t="s">
        <v>44</v>
      </c>
      <c r="D96" s="160"/>
      <c r="E96" s="90">
        <v>3000</v>
      </c>
      <c r="F96" s="127">
        <f>F97</f>
        <v>1000</v>
      </c>
      <c r="G96" s="127">
        <f>G97</f>
        <v>0</v>
      </c>
      <c r="H96" s="118">
        <f t="shared" si="4"/>
        <v>4000</v>
      </c>
    </row>
    <row r="97" spans="1:8" ht="14.25">
      <c r="A97" s="59"/>
      <c r="B97" s="58"/>
      <c r="C97" s="13">
        <v>4300</v>
      </c>
      <c r="D97" s="13" t="s">
        <v>21</v>
      </c>
      <c r="E97" s="94">
        <v>0</v>
      </c>
      <c r="F97" s="113">
        <v>1000</v>
      </c>
      <c r="G97" s="113"/>
      <c r="H97" s="113">
        <f t="shared" si="4"/>
        <v>1000</v>
      </c>
    </row>
    <row r="98" spans="1:8" ht="14.25">
      <c r="A98" s="32"/>
      <c r="B98" s="60">
        <v>75416</v>
      </c>
      <c r="C98" s="162" t="s">
        <v>45</v>
      </c>
      <c r="D98" s="163"/>
      <c r="E98" s="96">
        <v>63380</v>
      </c>
      <c r="F98" s="96">
        <f>F99</f>
        <v>3000</v>
      </c>
      <c r="G98" s="96">
        <f>G99</f>
        <v>0</v>
      </c>
      <c r="H98" s="126">
        <f>E98+F98-G98</f>
        <v>66380</v>
      </c>
    </row>
    <row r="99" spans="1:8" ht="15" thickBot="1">
      <c r="A99" s="63"/>
      <c r="B99" s="60"/>
      <c r="C99" s="61" t="s">
        <v>46</v>
      </c>
      <c r="D99" s="17" t="s">
        <v>41</v>
      </c>
      <c r="E99" s="97">
        <v>1230</v>
      </c>
      <c r="F99" s="97">
        <v>3000</v>
      </c>
      <c r="G99" s="97"/>
      <c r="H99" s="128">
        <f>E99+F99-G99</f>
        <v>4230</v>
      </c>
    </row>
    <row r="100" spans="1:8" ht="15.75" thickBot="1" thickTop="1">
      <c r="A100" s="120">
        <v>801</v>
      </c>
      <c r="B100" s="156" t="s">
        <v>47</v>
      </c>
      <c r="C100" s="156"/>
      <c r="D100" s="156"/>
      <c r="E100" s="129">
        <v>9656032</v>
      </c>
      <c r="F100" s="121">
        <f>F101</f>
        <v>40193</v>
      </c>
      <c r="G100" s="121">
        <f>G101</f>
        <v>0</v>
      </c>
      <c r="H100" s="111">
        <f t="shared" si="4"/>
        <v>9696225</v>
      </c>
    </row>
    <row r="101" spans="1:8" ht="15" thickTop="1">
      <c r="A101" s="151"/>
      <c r="B101" s="48">
        <v>80101</v>
      </c>
      <c r="C101" s="159" t="s">
        <v>48</v>
      </c>
      <c r="D101" s="160"/>
      <c r="E101" s="90">
        <v>4901300</v>
      </c>
      <c r="F101" s="90">
        <f>F102+F103</f>
        <v>40193</v>
      </c>
      <c r="G101" s="90">
        <f>G102+G103</f>
        <v>0</v>
      </c>
      <c r="H101" s="118">
        <f t="shared" si="4"/>
        <v>4941493</v>
      </c>
    </row>
    <row r="102" spans="1:8" ht="25.5">
      <c r="A102" s="158"/>
      <c r="B102" s="32"/>
      <c r="C102" s="53">
        <v>4210</v>
      </c>
      <c r="D102" s="45" t="s">
        <v>49</v>
      </c>
      <c r="E102" s="95">
        <v>375000</v>
      </c>
      <c r="F102" s="113">
        <v>2193</v>
      </c>
      <c r="G102" s="113"/>
      <c r="H102" s="113">
        <f t="shared" si="4"/>
        <v>377193</v>
      </c>
    </row>
    <row r="103" spans="1:8" ht="26.25" thickBot="1">
      <c r="A103" s="158"/>
      <c r="B103" s="56"/>
      <c r="C103" s="44">
        <v>6050</v>
      </c>
      <c r="D103" s="19" t="s">
        <v>50</v>
      </c>
      <c r="E103" s="94">
        <v>120000</v>
      </c>
      <c r="F103" s="113">
        <v>38000</v>
      </c>
      <c r="G103" s="113"/>
      <c r="H103" s="122">
        <f t="shared" si="4"/>
        <v>158000</v>
      </c>
    </row>
    <row r="104" spans="1:8" ht="15.75" thickBot="1" thickTop="1">
      <c r="A104" s="120">
        <v>852</v>
      </c>
      <c r="B104" s="156" t="s">
        <v>16</v>
      </c>
      <c r="C104" s="156"/>
      <c r="D104" s="156"/>
      <c r="E104" s="110">
        <v>2868720</v>
      </c>
      <c r="F104" s="121">
        <f>F105</f>
        <v>18000</v>
      </c>
      <c r="G104" s="121">
        <f>G105</f>
        <v>0</v>
      </c>
      <c r="H104" s="111">
        <f aca="true" t="shared" si="5" ref="H104:H111">E104+F104-G104</f>
        <v>2886720</v>
      </c>
    </row>
    <row r="105" spans="1:8" ht="29.25" customHeight="1" thickTop="1">
      <c r="A105" s="151"/>
      <c r="B105" s="48">
        <v>85295</v>
      </c>
      <c r="C105" s="154" t="s">
        <v>51</v>
      </c>
      <c r="D105" s="147"/>
      <c r="E105" s="81">
        <v>100000</v>
      </c>
      <c r="F105" s="81">
        <f>F106</f>
        <v>18000</v>
      </c>
      <c r="G105" s="81">
        <f>G106</f>
        <v>0</v>
      </c>
      <c r="H105" s="112">
        <f t="shared" si="5"/>
        <v>118000</v>
      </c>
    </row>
    <row r="106" spans="1:8" ht="26.25" thickBot="1">
      <c r="A106" s="151"/>
      <c r="B106" s="49"/>
      <c r="C106" s="53">
        <v>3110</v>
      </c>
      <c r="D106" s="45" t="s">
        <v>61</v>
      </c>
      <c r="E106" s="95">
        <v>100000</v>
      </c>
      <c r="F106" s="122">
        <v>18000</v>
      </c>
      <c r="G106" s="122"/>
      <c r="H106" s="122">
        <f t="shared" si="5"/>
        <v>118000</v>
      </c>
    </row>
    <row r="107" spans="1:8" ht="15.75" thickBot="1" thickTop="1">
      <c r="A107" s="130">
        <v>921</v>
      </c>
      <c r="B107" s="155" t="s">
        <v>52</v>
      </c>
      <c r="C107" s="156"/>
      <c r="D107" s="157"/>
      <c r="E107" s="131">
        <v>799000</v>
      </c>
      <c r="F107" s="121">
        <f>F108</f>
        <v>30000</v>
      </c>
      <c r="G107" s="121">
        <f>G108</f>
        <v>0</v>
      </c>
      <c r="H107" s="111">
        <f t="shared" si="5"/>
        <v>829000</v>
      </c>
    </row>
    <row r="108" spans="1:8" ht="15" thickTop="1">
      <c r="A108" s="32"/>
      <c r="B108" s="21">
        <v>92120</v>
      </c>
      <c r="C108" s="146" t="s">
        <v>53</v>
      </c>
      <c r="D108" s="147"/>
      <c r="E108" s="83">
        <f>E109</f>
        <v>0</v>
      </c>
      <c r="F108" s="126">
        <f>F109</f>
        <v>30000</v>
      </c>
      <c r="G108" s="126">
        <f>G109</f>
        <v>0</v>
      </c>
      <c r="H108" s="112">
        <f t="shared" si="5"/>
        <v>30000</v>
      </c>
    </row>
    <row r="109" spans="1:8" ht="26.25" thickBot="1">
      <c r="A109" s="32"/>
      <c r="B109" s="32"/>
      <c r="C109" s="52">
        <v>6050</v>
      </c>
      <c r="D109" s="19" t="s">
        <v>38</v>
      </c>
      <c r="E109" s="91">
        <v>0</v>
      </c>
      <c r="F109" s="113">
        <v>30000</v>
      </c>
      <c r="G109" s="113"/>
      <c r="H109" s="113">
        <f t="shared" si="5"/>
        <v>30000</v>
      </c>
    </row>
    <row r="110" spans="1:8" ht="15.75" thickBot="1" thickTop="1">
      <c r="A110" s="6"/>
      <c r="B110" s="140" t="s">
        <v>17</v>
      </c>
      <c r="C110" s="140"/>
      <c r="D110" s="140"/>
      <c r="E110" s="114">
        <f>E107+E104+E100+E95+E87+E84+E81+E77+E72+E69+E64</f>
        <v>21277198</v>
      </c>
      <c r="F110" s="114">
        <f>F107+F104+F100+F95+F87+F84+F81+F77+F72+F69+F64</f>
        <v>587193</v>
      </c>
      <c r="G110" s="114">
        <f>G107+G104+G100+G95+G87+G84+G81+G77+G72+G69+G64</f>
        <v>405000</v>
      </c>
      <c r="H110" s="121">
        <f t="shared" si="5"/>
        <v>21459391</v>
      </c>
    </row>
    <row r="111" spans="1:8" ht="15.75" thickBot="1" thickTop="1">
      <c r="A111" s="132"/>
      <c r="B111" s="132"/>
      <c r="C111" s="132"/>
      <c r="D111" s="132" t="s">
        <v>62</v>
      </c>
      <c r="E111" s="133">
        <v>25000440</v>
      </c>
      <c r="F111" s="133">
        <f>F110</f>
        <v>587193</v>
      </c>
      <c r="G111" s="133">
        <f>G110</f>
        <v>405000</v>
      </c>
      <c r="H111" s="133">
        <f t="shared" si="5"/>
        <v>25182633</v>
      </c>
    </row>
    <row r="112" ht="15" thickTop="1"/>
  </sheetData>
  <sheetProtection/>
  <mergeCells count="39">
    <mergeCell ref="B110:D110"/>
    <mergeCell ref="C73:D73"/>
    <mergeCell ref="B81:D81"/>
    <mergeCell ref="C82:D82"/>
    <mergeCell ref="C98:D98"/>
    <mergeCell ref="B95:D95"/>
    <mergeCell ref="C96:D96"/>
    <mergeCell ref="C91:D91"/>
    <mergeCell ref="B92:B94"/>
    <mergeCell ref="B84:D84"/>
    <mergeCell ref="A8:H8"/>
    <mergeCell ref="A9:H9"/>
    <mergeCell ref="B107:D107"/>
    <mergeCell ref="C108:D108"/>
    <mergeCell ref="A105:A106"/>
    <mergeCell ref="C105:D105"/>
    <mergeCell ref="B104:D104"/>
    <mergeCell ref="B100:D100"/>
    <mergeCell ref="A101:A103"/>
    <mergeCell ref="C101:D101"/>
    <mergeCell ref="C85:D85"/>
    <mergeCell ref="B87:D87"/>
    <mergeCell ref="A88:A94"/>
    <mergeCell ref="C88:D88"/>
    <mergeCell ref="B72:D72"/>
    <mergeCell ref="C75:D75"/>
    <mergeCell ref="B77:D77"/>
    <mergeCell ref="A78:A79"/>
    <mergeCell ref="C78:D78"/>
    <mergeCell ref="B69:D69"/>
    <mergeCell ref="C70:D70"/>
    <mergeCell ref="A60:H60"/>
    <mergeCell ref="A61:H61"/>
    <mergeCell ref="B64:D64"/>
    <mergeCell ref="C65:D65"/>
    <mergeCell ref="B12:D12"/>
    <mergeCell ref="A13:A14"/>
    <mergeCell ref="C13:D13"/>
    <mergeCell ref="C67:D6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2009-05-04T07:18:46Z</cp:lastPrinted>
  <dcterms:created xsi:type="dcterms:W3CDTF">2009-04-22T11:01:18Z</dcterms:created>
  <dcterms:modified xsi:type="dcterms:W3CDTF">2009-05-04T07:20:44Z</dcterms:modified>
  <cp:category/>
  <cp:version/>
  <cp:contentType/>
  <cp:contentStatus/>
</cp:coreProperties>
</file>