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załącznik nr 4" sheetId="1" r:id="rId1"/>
    <sheet name="załącznik nr 5" sheetId="2" r:id="rId2"/>
  </sheets>
  <definedNames/>
  <calcPr fullCalcOnLoad="1"/>
</workbook>
</file>

<file path=xl/sharedStrings.xml><?xml version="1.0" encoding="utf-8"?>
<sst xmlns="http://schemas.openxmlformats.org/spreadsheetml/2006/main" count="97" uniqueCount="62">
  <si>
    <t>Dz.</t>
  </si>
  <si>
    <t>Rozdz.</t>
  </si>
  <si>
    <t>§</t>
  </si>
  <si>
    <t>Treść</t>
  </si>
  <si>
    <t>ADMINISTRACJA PUBLICZNA</t>
  </si>
  <si>
    <t>Urzędy Wojewódzkie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</si>
  <si>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</si>
  <si>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</si>
  <si>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</si>
  <si>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</si>
  <si>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 xml:space="preserve">Świadczenia rodzinne, zaliczka alimentacyjna oraz składki na ubezpieczenia emerytalne i rentowe z ubezpieczenia społecznego 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</si>
  <si>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</si>
  <si>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</si>
  <si>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Wynagrodzenia osobowe pracowników</t>
  </si>
  <si>
    <t xml:space="preserve">Dodatkowe wynagrodzenie roczne </t>
  </si>
  <si>
    <t>Składki na ubezpieczenia społeczne</t>
  </si>
  <si>
    <t>Składki na Fundusz Pracy</t>
  </si>
  <si>
    <t>Odpis na zakładowy fundusz świadczeń socjalnych</t>
  </si>
  <si>
    <t xml:space="preserve">Urzędy naczelnych organów władzy państwowej, kontroli i ochrony prawa </t>
  </si>
  <si>
    <t>Zakup materiałów i wyposażenia</t>
  </si>
  <si>
    <t xml:space="preserve">Świadczenia społeczne </t>
  </si>
  <si>
    <t xml:space="preserve">Wynagrodzenia osobowe pracowników </t>
  </si>
  <si>
    <t xml:space="preserve">Zakup usług pozostałych </t>
  </si>
  <si>
    <t xml:space="preserve">Zakup świadczeń zdrowotnych dla osób nie objętych obowiązkiem ubezpieczenia zdrowotnego </t>
  </si>
  <si>
    <t>Świadczenia społeczne</t>
  </si>
  <si>
    <t>OGÓŁEM :</t>
  </si>
  <si>
    <t xml:space="preserve">DOCHODY ZWIĄZANE Z REALIZACJĄ ZADAŃ Z ZAKRESU ADMINISTRACJI RZĄDOWEJ I INNYCH ZADAŃ ZLECONYCH </t>
  </si>
  <si>
    <t xml:space="preserve">WYDATKI ZWIĄZANE Z REALIZACJĄ ZADAŃ Z ZAKRESU ADMINISTRACJI RZĄDOWEJ I INNYCH ZADAŃ ZLECONYCH </t>
  </si>
  <si>
    <t xml:space="preserve">ODRĘBNYMI USTAWAMI W 2009 ROKU </t>
  </si>
  <si>
    <t xml:space="preserve">Plan na 2009 rok </t>
  </si>
  <si>
    <t xml:space="preserve"> </t>
  </si>
  <si>
    <t xml:space="preserve">Zwiększenie </t>
  </si>
  <si>
    <t xml:space="preserve">Zmniejszenie </t>
  </si>
  <si>
    <t xml:space="preserve">Plan po zmianie </t>
  </si>
  <si>
    <t>Zmniejszenie</t>
  </si>
  <si>
    <t xml:space="preserve">z dnia 22 grudnia 2008r. </t>
  </si>
  <si>
    <t>Załącznik Nr 4</t>
  </si>
  <si>
    <t xml:space="preserve">                                            z dnia 22 grudnia 2008 r.</t>
  </si>
  <si>
    <t xml:space="preserve">                           Załącznik nr 5</t>
  </si>
  <si>
    <t>Wójta Gminy Chełmża</t>
  </si>
  <si>
    <t>Wybory do Parlamentu Europejskiego</t>
  </si>
  <si>
    <t>OGÓŁEM:</t>
  </si>
  <si>
    <t>010</t>
  </si>
  <si>
    <t>01095</t>
  </si>
  <si>
    <t>ROLNICTWO I ŁOWIECTWO</t>
  </si>
  <si>
    <t>Pozostała działalność</t>
  </si>
  <si>
    <t>Usługi telekomunikacyjne telefonii stacjonarnej</t>
  </si>
  <si>
    <t>Rózne opłaty i składki</t>
  </si>
  <si>
    <t>Zakup materiałów papierniczych do sprzętu drukarskiego</t>
  </si>
  <si>
    <t>Wynagrodzenia bezosobowe</t>
  </si>
  <si>
    <t>Podróże służbowe krajowe</t>
  </si>
  <si>
    <t>Rózne wydatki na rzecz osób fizycznych</t>
  </si>
  <si>
    <t xml:space="preserve">                                       Wójta Gminy Chełmża</t>
  </si>
  <si>
    <t>Opłaty z tytułu zakupu usług telefonii komórkowej</t>
  </si>
  <si>
    <t>Opłaty z tytułu zakupu usług telefonii stacjonarnej</t>
  </si>
  <si>
    <t>zmieniający Uchwałę Nr XXXIV/220/08</t>
  </si>
  <si>
    <t xml:space="preserve">                                                                       zmieniający Uchwałę Nr XXXIV/220/08</t>
  </si>
  <si>
    <t>do Zarządzenia Nr 108/09</t>
  </si>
  <si>
    <t xml:space="preserve">z dnia 31 grudnia 2009 </t>
  </si>
  <si>
    <t xml:space="preserve">                                            do Zarządzenia Nr 108/09</t>
  </si>
  <si>
    <t xml:space="preserve">                                              z dnia 31 grudnia 2009 r.</t>
  </si>
  <si>
    <t>Składki na ubezpieczenia społeczne (od wynagrodzenia 8.970 + od świadczeń rodzinnych 26.530)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</si>
</sst>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top"/>
    </xf>
    <xf numFmtId="0" fontId="3" fillId="0" borderId="22" xfId="0" applyFont="1" applyFill="1" applyBorder="1" applyAlignment="1">
      <alignment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3" fontId="4" fillId="0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3" fontId="3" fillId="0" borderId="21" xfId="0" applyNumberFormat="1" applyFont="1" applyFill="1" applyBorder="1" applyAlignment="1">
      <alignment horizontal="right" vertical="top" wrapText="1"/>
    </xf>
    <xf numFmtId="3" fontId="3" fillId="0" borderId="26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 wrapText="1"/>
    </xf>
    <xf numFmtId="3" fontId="3" fillId="0" borderId="23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vertical="top"/>
    </xf>
    <xf numFmtId="3" fontId="4" fillId="0" borderId="2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8">
      <selection activeCell="G26" sqref="G26"/>
    </sheetView>
  </sheetViews>
  <sheetFormatPr defaultColWidth="9.00390625" defaultRowHeight="12.75"/>
  <cols>
    <col min="1" max="1" width="6.375" style="0" customWidth="1"/>
    <col min="2" max="2" width="7.25390625" style="0" customWidth="1"/>
    <col min="3" max="3" width="6.375" style="0" customWidth="1"/>
    <col min="4" max="4" width="30.375" style="0" customWidth="1"/>
    <col min="5" max="5" width="11.625" style="0" customWidth="1"/>
    <col min="6" max="6" width="12.125" style="0" customWidth="1"/>
    <col min="7" max="7" width="13.00390625" style="0" customWidth="1"/>
    <col min="8" max="8" width="12.875" style="0" customWidth="1"/>
  </cols>
  <sheetData>
    <row r="1" spans="1:8" ht="12.75">
      <c r="A1" s="1"/>
      <c r="B1" s="1"/>
      <c r="C1" s="2"/>
      <c r="D1" s="3"/>
      <c r="E1" s="4" t="s">
        <v>30</v>
      </c>
      <c r="F1" s="4"/>
      <c r="G1" s="4"/>
      <c r="H1" s="4"/>
    </row>
    <row r="2" spans="1:8" ht="12.75">
      <c r="A2" s="75"/>
      <c r="B2" s="75"/>
      <c r="C2" s="75"/>
      <c r="D2" s="75"/>
      <c r="E2" s="75"/>
      <c r="F2" s="75"/>
      <c r="G2" s="75" t="s">
        <v>36</v>
      </c>
      <c r="H2" s="75"/>
    </row>
    <row r="3" spans="1:8" ht="12.75">
      <c r="A3" s="75"/>
      <c r="B3" s="75"/>
      <c r="C3" s="75"/>
      <c r="D3" s="75"/>
      <c r="E3" s="75"/>
      <c r="F3" s="75"/>
      <c r="G3" s="75" t="s">
        <v>57</v>
      </c>
      <c r="H3" s="75"/>
    </row>
    <row r="4" spans="1:8" ht="12.75">
      <c r="A4" s="75"/>
      <c r="B4" s="75"/>
      <c r="C4" s="75"/>
      <c r="D4" s="75"/>
      <c r="E4" s="75"/>
      <c r="F4" s="75"/>
      <c r="G4" s="75" t="s">
        <v>39</v>
      </c>
      <c r="H4" s="75"/>
    </row>
    <row r="5" spans="1:8" ht="12.75">
      <c r="A5" s="75"/>
      <c r="B5" s="75"/>
      <c r="C5" s="75"/>
      <c r="D5" s="75"/>
      <c r="E5" s="75"/>
      <c r="F5" s="75"/>
      <c r="G5" s="75" t="s">
        <v>58</v>
      </c>
      <c r="H5" s="75"/>
    </row>
    <row r="6" spans="1:8" ht="12.75">
      <c r="A6" s="75"/>
      <c r="B6" s="75"/>
      <c r="C6" s="75" t="s">
        <v>30</v>
      </c>
      <c r="D6" s="75"/>
      <c r="E6" s="75"/>
      <c r="F6" s="75"/>
      <c r="G6" s="75" t="s">
        <v>55</v>
      </c>
      <c r="H6" s="75"/>
    </row>
    <row r="7" spans="1:8" ht="12.75">
      <c r="A7" s="75"/>
      <c r="B7" s="75"/>
      <c r="C7" s="75" t="s">
        <v>30</v>
      </c>
      <c r="D7" s="75"/>
      <c r="E7" s="75" t="s">
        <v>30</v>
      </c>
      <c r="F7" s="75"/>
      <c r="G7" s="75" t="s">
        <v>35</v>
      </c>
      <c r="H7" s="75"/>
    </row>
    <row r="8" spans="1:8" ht="15.75">
      <c r="A8" s="34"/>
      <c r="B8" s="34"/>
      <c r="C8" s="35"/>
      <c r="D8" s="7"/>
      <c r="E8" s="6"/>
      <c r="F8" s="6"/>
      <c r="G8" s="6"/>
      <c r="H8" s="6"/>
    </row>
    <row r="9" spans="1:8" ht="34.5" customHeight="1">
      <c r="A9" s="101" t="s">
        <v>26</v>
      </c>
      <c r="B9" s="101"/>
      <c r="C9" s="101"/>
      <c r="D9" s="101"/>
      <c r="E9" s="101"/>
      <c r="F9" s="101"/>
      <c r="G9" s="101"/>
      <c r="H9" s="101"/>
    </row>
    <row r="10" spans="1:8" ht="15.75" customHeight="1">
      <c r="A10" s="101" t="s">
        <v>28</v>
      </c>
      <c r="B10" s="101"/>
      <c r="C10" s="101"/>
      <c r="D10" s="101"/>
      <c r="E10" s="101"/>
      <c r="F10" s="101"/>
      <c r="G10" s="101"/>
      <c r="H10" s="101"/>
    </row>
    <row r="11" spans="1:8" ht="15.75">
      <c r="A11" s="5"/>
      <c r="B11" s="5"/>
      <c r="C11" s="6"/>
      <c r="D11" s="7"/>
      <c r="E11" s="6"/>
      <c r="F11" s="6"/>
      <c r="G11" s="6"/>
      <c r="H11" s="6"/>
    </row>
    <row r="12" spans="1:8" ht="37.5" customHeight="1" thickBot="1">
      <c r="A12" s="42" t="s">
        <v>0</v>
      </c>
      <c r="B12" s="42" t="s">
        <v>1</v>
      </c>
      <c r="C12" s="42" t="s">
        <v>2</v>
      </c>
      <c r="D12" s="42" t="s">
        <v>3</v>
      </c>
      <c r="E12" s="43" t="s">
        <v>29</v>
      </c>
      <c r="F12" s="32" t="s">
        <v>31</v>
      </c>
      <c r="G12" s="32" t="s">
        <v>32</v>
      </c>
      <c r="H12" s="32" t="s">
        <v>33</v>
      </c>
    </row>
    <row r="13" spans="1:8" ht="17.25" thickBot="1" thickTop="1">
      <c r="A13" s="78" t="s">
        <v>42</v>
      </c>
      <c r="B13" s="108" t="s">
        <v>44</v>
      </c>
      <c r="C13" s="109"/>
      <c r="D13" s="110"/>
      <c r="E13" s="44">
        <f>E14</f>
        <v>849587</v>
      </c>
      <c r="F13" s="53">
        <f aca="true" t="shared" si="0" ref="E13:G14">F14</f>
        <v>0</v>
      </c>
      <c r="G13" s="53">
        <f t="shared" si="0"/>
        <v>0</v>
      </c>
      <c r="H13" s="53">
        <f>E13+F13-G13</f>
        <v>849587</v>
      </c>
    </row>
    <row r="14" spans="1:8" ht="16.5" thickTop="1">
      <c r="A14" s="8"/>
      <c r="B14" s="79" t="s">
        <v>43</v>
      </c>
      <c r="C14" s="111" t="s">
        <v>45</v>
      </c>
      <c r="D14" s="112"/>
      <c r="E14" s="46">
        <f t="shared" si="0"/>
        <v>849587</v>
      </c>
      <c r="F14" s="52">
        <f t="shared" si="0"/>
        <v>0</v>
      </c>
      <c r="G14" s="52">
        <f t="shared" si="0"/>
        <v>0</v>
      </c>
      <c r="H14" s="52">
        <f>E14+F14-G14</f>
        <v>849587</v>
      </c>
    </row>
    <row r="15" spans="1:8" ht="99.75" customHeight="1" thickBot="1">
      <c r="A15" s="8"/>
      <c r="B15" s="9"/>
      <c r="C15" s="10">
        <v>2010</v>
      </c>
      <c r="D15" s="11" t="s">
        <v>6</v>
      </c>
      <c r="E15" s="36">
        <v>849587</v>
      </c>
      <c r="F15" s="54"/>
      <c r="G15" s="54"/>
      <c r="H15" s="55">
        <f>E15+F15-G15</f>
        <v>849587</v>
      </c>
    </row>
    <row r="16" spans="1:8" ht="17.25" thickBot="1" thickTop="1">
      <c r="A16" s="92">
        <v>750</v>
      </c>
      <c r="B16" s="108" t="s">
        <v>4</v>
      </c>
      <c r="C16" s="109"/>
      <c r="D16" s="110"/>
      <c r="E16" s="53">
        <f aca="true" t="shared" si="1" ref="E16:G17">E17</f>
        <v>111100</v>
      </c>
      <c r="F16" s="53">
        <f t="shared" si="1"/>
        <v>0</v>
      </c>
      <c r="G16" s="53">
        <f t="shared" si="1"/>
        <v>0</v>
      </c>
      <c r="H16" s="53">
        <f>E16+F16-G16</f>
        <v>111100</v>
      </c>
    </row>
    <row r="17" spans="1:8" ht="16.5" thickTop="1">
      <c r="A17" s="8"/>
      <c r="B17" s="16">
        <v>75011</v>
      </c>
      <c r="C17" s="111" t="s">
        <v>5</v>
      </c>
      <c r="D17" s="112"/>
      <c r="E17" s="46">
        <f t="shared" si="1"/>
        <v>111100</v>
      </c>
      <c r="F17" s="52">
        <f t="shared" si="1"/>
        <v>0</v>
      </c>
      <c r="G17" s="52">
        <f t="shared" si="1"/>
        <v>0</v>
      </c>
      <c r="H17" s="52">
        <f aca="true" t="shared" si="2" ref="H17:H29">E17+F17-G17</f>
        <v>111100</v>
      </c>
    </row>
    <row r="18" spans="1:8" ht="99.75" customHeight="1" thickBot="1">
      <c r="A18" s="8"/>
      <c r="B18" s="9"/>
      <c r="C18" s="10">
        <v>2010</v>
      </c>
      <c r="D18" s="11" t="s">
        <v>6</v>
      </c>
      <c r="E18" s="36">
        <v>111100</v>
      </c>
      <c r="F18" s="54"/>
      <c r="G18" s="54"/>
      <c r="H18" s="55">
        <f t="shared" si="2"/>
        <v>111100</v>
      </c>
    </row>
    <row r="19" spans="1:8" ht="76.5" customHeight="1" thickBot="1" thickTop="1">
      <c r="A19" s="47">
        <v>751</v>
      </c>
      <c r="B19" s="117" t="s">
        <v>7</v>
      </c>
      <c r="C19" s="118"/>
      <c r="D19" s="119"/>
      <c r="E19" s="48">
        <f>E20+E22</f>
        <v>19887</v>
      </c>
      <c r="F19" s="53">
        <f aca="true" t="shared" si="3" ref="E19:G20">F20</f>
        <v>0</v>
      </c>
      <c r="G19" s="53">
        <f t="shared" si="3"/>
        <v>0</v>
      </c>
      <c r="H19" s="53">
        <f t="shared" si="2"/>
        <v>19887</v>
      </c>
    </row>
    <row r="20" spans="1:8" ht="42.75" customHeight="1" thickTop="1">
      <c r="A20" s="8"/>
      <c r="B20" s="16">
        <v>75101</v>
      </c>
      <c r="C20" s="104" t="s">
        <v>8</v>
      </c>
      <c r="D20" s="105"/>
      <c r="E20" s="46">
        <f t="shared" si="3"/>
        <v>1549</v>
      </c>
      <c r="F20" s="52">
        <f>F22</f>
        <v>0</v>
      </c>
      <c r="G20" s="52">
        <f t="shared" si="3"/>
        <v>0</v>
      </c>
      <c r="H20" s="52">
        <f t="shared" si="2"/>
        <v>1549</v>
      </c>
    </row>
    <row r="21" spans="1:8" ht="97.5" customHeight="1">
      <c r="A21" s="8"/>
      <c r="B21" s="77"/>
      <c r="C21" s="14">
        <v>2010</v>
      </c>
      <c r="D21" s="29" t="s">
        <v>6</v>
      </c>
      <c r="E21" s="36">
        <v>1549</v>
      </c>
      <c r="F21" s="54"/>
      <c r="G21" s="54"/>
      <c r="H21" s="55">
        <f t="shared" si="2"/>
        <v>1549</v>
      </c>
    </row>
    <row r="22" spans="1:8" ht="26.25" customHeight="1">
      <c r="A22" s="8"/>
      <c r="B22" s="19">
        <v>75113</v>
      </c>
      <c r="C22" s="113" t="s">
        <v>40</v>
      </c>
      <c r="D22" s="114"/>
      <c r="E22" s="40">
        <f>E23</f>
        <v>18338</v>
      </c>
      <c r="F22" s="40">
        <f>F23</f>
        <v>0</v>
      </c>
      <c r="G22" s="40"/>
      <c r="H22" s="41">
        <f>H23</f>
        <v>18338</v>
      </c>
    </row>
    <row r="23" spans="1:8" ht="86.25" customHeight="1" thickBot="1">
      <c r="A23" s="12"/>
      <c r="B23" s="12"/>
      <c r="C23" s="10">
        <v>2010</v>
      </c>
      <c r="D23" s="11" t="s">
        <v>6</v>
      </c>
      <c r="E23" s="93">
        <v>18338</v>
      </c>
      <c r="F23" s="94"/>
      <c r="G23" s="94"/>
      <c r="H23" s="95">
        <f>E23+F23</f>
        <v>18338</v>
      </c>
    </row>
    <row r="24" spans="1:8" ht="17.25" thickBot="1" thickTop="1">
      <c r="A24" s="12">
        <v>852</v>
      </c>
      <c r="B24" s="108" t="s">
        <v>9</v>
      </c>
      <c r="C24" s="109"/>
      <c r="D24" s="110"/>
      <c r="E24" s="49">
        <f>E25+E27+E29</f>
        <v>2584020</v>
      </c>
      <c r="F24" s="53">
        <f>F25+F27+F29</f>
        <v>0</v>
      </c>
      <c r="G24" s="53">
        <f>G25+G27+G29</f>
        <v>0</v>
      </c>
      <c r="H24" s="53">
        <f t="shared" si="2"/>
        <v>2584020</v>
      </c>
    </row>
    <row r="25" spans="1:8" ht="72.75" customHeight="1" thickTop="1">
      <c r="A25" s="102"/>
      <c r="B25" s="50">
        <v>85212</v>
      </c>
      <c r="C25" s="104" t="s">
        <v>10</v>
      </c>
      <c r="D25" s="105"/>
      <c r="E25" s="46">
        <f>E26</f>
        <v>2513240</v>
      </c>
      <c r="F25" s="52">
        <f>F26</f>
        <v>0</v>
      </c>
      <c r="G25" s="52">
        <f>G26</f>
        <v>0</v>
      </c>
      <c r="H25" s="52">
        <f t="shared" si="2"/>
        <v>2513240</v>
      </c>
    </row>
    <row r="26" spans="1:8" ht="101.25" customHeight="1">
      <c r="A26" s="103"/>
      <c r="B26" s="13"/>
      <c r="C26" s="14">
        <v>2010</v>
      </c>
      <c r="D26" s="15" t="s">
        <v>6</v>
      </c>
      <c r="E26" s="37">
        <v>2513240</v>
      </c>
      <c r="F26" s="40"/>
      <c r="G26" s="40"/>
      <c r="H26" s="41">
        <f t="shared" si="2"/>
        <v>2513240</v>
      </c>
    </row>
    <row r="27" spans="1:8" ht="87.75" customHeight="1">
      <c r="A27" s="103"/>
      <c r="B27" s="19">
        <v>85213</v>
      </c>
      <c r="C27" s="106" t="s">
        <v>11</v>
      </c>
      <c r="D27" s="107"/>
      <c r="E27" s="51">
        <f>E28</f>
        <v>7145</v>
      </c>
      <c r="F27" s="45">
        <f>F28</f>
        <v>0</v>
      </c>
      <c r="G27" s="45">
        <f>G28</f>
        <v>0</v>
      </c>
      <c r="H27" s="45">
        <f t="shared" si="2"/>
        <v>7145</v>
      </c>
    </row>
    <row r="28" spans="1:8" ht="108" customHeight="1">
      <c r="A28" s="103"/>
      <c r="B28" s="16"/>
      <c r="C28" s="17">
        <v>2010</v>
      </c>
      <c r="D28" s="18" t="s">
        <v>6</v>
      </c>
      <c r="E28" s="38">
        <v>7145</v>
      </c>
      <c r="F28" s="40"/>
      <c r="G28" s="40"/>
      <c r="H28" s="41">
        <f t="shared" si="2"/>
        <v>7145</v>
      </c>
    </row>
    <row r="29" spans="1:8" ht="42" customHeight="1">
      <c r="A29" s="8"/>
      <c r="B29" s="19">
        <v>85214</v>
      </c>
      <c r="C29" s="106" t="s">
        <v>12</v>
      </c>
      <c r="D29" s="107"/>
      <c r="E29" s="51">
        <f>E30</f>
        <v>63635</v>
      </c>
      <c r="F29" s="45">
        <f>F30</f>
        <v>0</v>
      </c>
      <c r="G29" s="45">
        <f>G30</f>
        <v>0</v>
      </c>
      <c r="H29" s="45">
        <f t="shared" si="2"/>
        <v>63635</v>
      </c>
    </row>
    <row r="30" spans="1:8" ht="82.5" customHeight="1" thickBot="1">
      <c r="A30" s="8"/>
      <c r="B30" s="19"/>
      <c r="C30" s="20">
        <v>2010</v>
      </c>
      <c r="D30" s="21" t="s">
        <v>6</v>
      </c>
      <c r="E30" s="39">
        <v>63635</v>
      </c>
      <c r="F30" s="54"/>
      <c r="G30" s="54"/>
      <c r="H30" s="55">
        <f>E30+F30-G30</f>
        <v>63635</v>
      </c>
    </row>
    <row r="31" spans="1:8" ht="17.25" thickBot="1" thickTop="1">
      <c r="A31" s="47"/>
      <c r="B31" s="108" t="s">
        <v>41</v>
      </c>
      <c r="C31" s="115"/>
      <c r="D31" s="116"/>
      <c r="E31" s="49">
        <f>E24+E19+E16+E13</f>
        <v>3564594</v>
      </c>
      <c r="F31" s="49">
        <f>F24+F19+F16+F13</f>
        <v>0</v>
      </c>
      <c r="G31" s="49">
        <f>G24+G19+G16</f>
        <v>0</v>
      </c>
      <c r="H31" s="53">
        <f>E31+F31-G31</f>
        <v>3564594</v>
      </c>
    </row>
    <row r="32" spans="1:8" ht="16.5" thickTop="1">
      <c r="A32" s="22"/>
      <c r="B32" s="22"/>
      <c r="C32" s="23"/>
      <c r="D32" s="22"/>
      <c r="E32" s="24"/>
      <c r="F32" s="24"/>
      <c r="G32" s="24"/>
      <c r="H32" s="24"/>
    </row>
    <row r="33" spans="1:8" ht="15.75">
      <c r="A33" s="22"/>
      <c r="B33" s="22"/>
      <c r="C33" s="23"/>
      <c r="D33" s="22"/>
      <c r="E33" s="24"/>
      <c r="F33" s="24"/>
      <c r="G33" s="24"/>
      <c r="H33" s="24"/>
    </row>
    <row r="34" spans="1:8" ht="15.75">
      <c r="A34" s="22"/>
      <c r="B34" s="22"/>
      <c r="C34" s="23"/>
      <c r="D34" s="22"/>
      <c r="E34" s="24"/>
      <c r="F34" s="24"/>
      <c r="G34" s="24"/>
      <c r="H34" s="24"/>
    </row>
    <row r="35" spans="1:8" ht="15.75">
      <c r="A35" s="22"/>
      <c r="B35" s="22"/>
      <c r="C35" s="23"/>
      <c r="D35" s="22"/>
      <c r="E35" s="24"/>
      <c r="F35" s="24"/>
      <c r="G35" s="24"/>
      <c r="H35" s="24"/>
    </row>
    <row r="36" spans="1:8" ht="15.75">
      <c r="A36" s="22"/>
      <c r="B36" s="22"/>
      <c r="C36" s="23"/>
      <c r="D36" s="22"/>
      <c r="E36" s="24"/>
      <c r="F36" s="24"/>
      <c r="G36" s="24"/>
      <c r="H36" s="24"/>
    </row>
    <row r="37" spans="1:8" ht="15.75">
      <c r="A37" s="22"/>
      <c r="B37" s="22"/>
      <c r="C37" s="23"/>
      <c r="D37" s="22"/>
      <c r="E37" s="24"/>
      <c r="F37" s="24"/>
      <c r="G37" s="24"/>
      <c r="H37" s="24"/>
    </row>
    <row r="38" spans="1:8" ht="15.75">
      <c r="A38" s="22"/>
      <c r="B38" s="22"/>
      <c r="C38" s="23"/>
      <c r="D38" s="22"/>
      <c r="E38" s="24"/>
      <c r="F38" s="24"/>
      <c r="G38" s="24"/>
      <c r="H38" s="24"/>
    </row>
    <row r="39" spans="1:8" ht="15.75">
      <c r="A39" s="22"/>
      <c r="B39" s="22"/>
      <c r="C39" s="23"/>
      <c r="D39" s="22"/>
      <c r="E39" s="24"/>
      <c r="F39" s="24"/>
      <c r="G39" s="24"/>
      <c r="H39" s="24"/>
    </row>
    <row r="40" spans="1:8" ht="15.75">
      <c r="A40" s="22"/>
      <c r="B40" s="22"/>
      <c r="C40" s="23"/>
      <c r="D40" s="22"/>
      <c r="E40" s="24"/>
      <c r="F40" s="24"/>
      <c r="G40" s="24"/>
      <c r="H40" s="24"/>
    </row>
    <row r="41" spans="1:8" ht="15.75">
      <c r="A41" s="22"/>
      <c r="B41" s="22"/>
      <c r="C41" s="23"/>
      <c r="D41" s="22"/>
      <c r="E41" s="24"/>
      <c r="F41" s="24"/>
      <c r="G41" s="24"/>
      <c r="H41" s="24"/>
    </row>
    <row r="42" spans="1:8" ht="15.75">
      <c r="A42" s="22"/>
      <c r="B42" s="22"/>
      <c r="C42" s="23"/>
      <c r="D42" s="22"/>
      <c r="E42" s="24"/>
      <c r="F42" s="24"/>
      <c r="G42" s="24"/>
      <c r="H42" s="24"/>
    </row>
    <row r="43" spans="1:8" ht="15.75">
      <c r="A43" s="22"/>
      <c r="B43" s="22"/>
      <c r="C43" s="23"/>
      <c r="D43" s="22"/>
      <c r="E43" s="24"/>
      <c r="F43" s="24"/>
      <c r="G43" s="24"/>
      <c r="H43" s="24"/>
    </row>
    <row r="44" spans="1:8" ht="15.75">
      <c r="A44" s="22"/>
      <c r="B44" s="22"/>
      <c r="C44" s="23"/>
      <c r="D44" s="22"/>
      <c r="E44" s="24"/>
      <c r="F44" s="24"/>
      <c r="G44" s="24"/>
      <c r="H44" s="24"/>
    </row>
    <row r="45" spans="1:8" ht="15.75">
      <c r="A45" s="22"/>
      <c r="B45" s="22"/>
      <c r="C45" s="23"/>
      <c r="D45" s="22"/>
      <c r="E45" s="24"/>
      <c r="F45" s="24"/>
      <c r="G45" s="24"/>
      <c r="H45" s="24"/>
    </row>
    <row r="46" spans="1:8" ht="15.75">
      <c r="A46" s="22"/>
      <c r="B46" s="22"/>
      <c r="C46" s="23"/>
      <c r="D46" s="22"/>
      <c r="E46" s="24"/>
      <c r="F46" s="24"/>
      <c r="G46" s="24"/>
      <c r="H46" s="24"/>
    </row>
    <row r="47" spans="1:8" ht="15.75">
      <c r="A47" s="22"/>
      <c r="B47" s="22"/>
      <c r="C47" s="23"/>
      <c r="D47" s="22"/>
      <c r="E47" s="24"/>
      <c r="F47" s="24"/>
      <c r="G47" s="24"/>
      <c r="H47" s="24"/>
    </row>
    <row r="48" spans="1:8" ht="15.75">
      <c r="A48" s="22"/>
      <c r="B48" s="22"/>
      <c r="C48" s="23"/>
      <c r="D48" s="22"/>
      <c r="E48" s="24"/>
      <c r="F48" s="24"/>
      <c r="G48" s="24"/>
      <c r="H48" s="24"/>
    </row>
    <row r="49" spans="1:8" ht="15.75">
      <c r="A49" s="22"/>
      <c r="B49" s="22"/>
      <c r="C49" s="23"/>
      <c r="D49" s="22"/>
      <c r="E49" s="24"/>
      <c r="F49" s="24"/>
      <c r="G49" s="24"/>
      <c r="H49" s="24"/>
    </row>
    <row r="50" spans="1:8" ht="15.75">
      <c r="A50" s="22"/>
      <c r="B50" s="22"/>
      <c r="C50" s="23"/>
      <c r="D50" s="22"/>
      <c r="E50" s="24"/>
      <c r="F50" s="24"/>
      <c r="G50" s="24"/>
      <c r="H50" s="24"/>
    </row>
    <row r="51" spans="1:8" ht="15.75">
      <c r="A51" s="22"/>
      <c r="B51" s="22"/>
      <c r="C51" s="23"/>
      <c r="D51" s="22"/>
      <c r="E51" s="24"/>
      <c r="F51" s="24"/>
      <c r="G51" s="24"/>
      <c r="H51" s="24"/>
    </row>
    <row r="52" spans="1:8" ht="15.75">
      <c r="A52" s="22"/>
      <c r="B52" s="22"/>
      <c r="C52" s="23"/>
      <c r="D52" s="22"/>
      <c r="E52" s="24"/>
      <c r="F52" s="24"/>
      <c r="G52" s="24"/>
      <c r="H52" s="24"/>
    </row>
    <row r="53" spans="1:8" ht="15.75">
      <c r="A53" s="22"/>
      <c r="B53" s="22"/>
      <c r="C53" s="23"/>
      <c r="D53" s="22"/>
      <c r="E53" s="24"/>
      <c r="F53" s="24"/>
      <c r="G53" s="24"/>
      <c r="H53" s="24"/>
    </row>
    <row r="54" spans="1:8" ht="15.75">
      <c r="A54" s="22"/>
      <c r="B54" s="22"/>
      <c r="C54" s="23"/>
      <c r="D54" s="22"/>
      <c r="E54" s="24"/>
      <c r="F54" s="24"/>
      <c r="G54" s="24"/>
      <c r="H54" s="24"/>
    </row>
    <row r="55" spans="1:8" ht="15.75">
      <c r="A55" s="22"/>
      <c r="B55" s="22"/>
      <c r="C55" s="23"/>
      <c r="D55" s="22"/>
      <c r="E55" s="24"/>
      <c r="F55" s="24"/>
      <c r="G55" s="24"/>
      <c r="H55" s="24"/>
    </row>
    <row r="56" spans="1:8" ht="15.75">
      <c r="A56" s="22"/>
      <c r="B56" s="22"/>
      <c r="C56" s="23"/>
      <c r="D56" s="22"/>
      <c r="E56" s="24"/>
      <c r="F56" s="24"/>
      <c r="G56" s="24"/>
      <c r="H56" s="24"/>
    </row>
    <row r="57" spans="1:8" ht="15.75">
      <c r="A57" s="22"/>
      <c r="B57" s="22"/>
      <c r="C57" s="23"/>
      <c r="D57" s="22"/>
      <c r="E57" s="24"/>
      <c r="F57" s="24"/>
      <c r="G57" s="24"/>
      <c r="H57" s="24"/>
    </row>
    <row r="58" spans="1:8" ht="15.75">
      <c r="A58" s="22"/>
      <c r="B58" s="22"/>
      <c r="C58" s="23"/>
      <c r="D58" s="22"/>
      <c r="E58" s="24"/>
      <c r="F58" s="24"/>
      <c r="G58" s="24"/>
      <c r="H58" s="24"/>
    </row>
    <row r="59" spans="1:8" ht="15.75">
      <c r="A59" s="22"/>
      <c r="B59" s="22"/>
      <c r="C59" s="23"/>
      <c r="D59" s="22"/>
      <c r="E59" s="24"/>
      <c r="F59" s="24"/>
      <c r="G59" s="24"/>
      <c r="H59" s="24"/>
    </row>
    <row r="60" spans="1:8" ht="15.75">
      <c r="A60" s="22"/>
      <c r="B60" s="22"/>
      <c r="C60" s="23"/>
      <c r="D60" s="22"/>
      <c r="E60" s="24"/>
      <c r="F60" s="24"/>
      <c r="G60" s="24"/>
      <c r="H60" s="24"/>
    </row>
    <row r="61" spans="1:8" ht="15.75">
      <c r="A61" s="22"/>
      <c r="B61" s="22"/>
      <c r="C61" s="23"/>
      <c r="D61" s="22"/>
      <c r="E61" s="24"/>
      <c r="F61" s="24"/>
      <c r="G61" s="24"/>
      <c r="H61" s="24"/>
    </row>
  </sheetData>
  <sheetProtection/>
  <mergeCells count="15">
    <mergeCell ref="B31:D31"/>
    <mergeCell ref="B13:D13"/>
    <mergeCell ref="C14:D14"/>
    <mergeCell ref="B19:D19"/>
    <mergeCell ref="C29:D29"/>
    <mergeCell ref="C20:D20"/>
    <mergeCell ref="B24:D24"/>
    <mergeCell ref="A9:H9"/>
    <mergeCell ref="A10:H10"/>
    <mergeCell ref="A25:A28"/>
    <mergeCell ref="C25:D25"/>
    <mergeCell ref="C27:D27"/>
    <mergeCell ref="B16:D16"/>
    <mergeCell ref="C17:D17"/>
    <mergeCell ref="C22:D22"/>
  </mergeCells>
  <printOptions/>
  <pageMargins left="0.15748031496062992" right="0.15748031496062992" top="0.984251968503937" bottom="0.984251968503937" header="0.5118110236220472" footer="0.5118110236220472"/>
  <pageSetup firstPageNumber="24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36">
      <selection activeCell="G44" sqref="G44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28.875" style="0" customWidth="1"/>
    <col min="5" max="5" width="15.375" style="0" customWidth="1"/>
    <col min="6" max="6" width="13.125" style="0" customWidth="1"/>
    <col min="7" max="7" width="13.00390625" style="0" customWidth="1"/>
    <col min="8" max="8" width="13.375" style="0" customWidth="1"/>
  </cols>
  <sheetData>
    <row r="1" spans="1:8" ht="15.75">
      <c r="A1" s="5"/>
      <c r="B1" s="120" t="s">
        <v>38</v>
      </c>
      <c r="C1" s="120"/>
      <c r="D1" s="120"/>
      <c r="E1" s="120"/>
      <c r="F1" s="120"/>
      <c r="G1" s="120"/>
      <c r="H1" s="120"/>
    </row>
    <row r="2" spans="1:8" ht="15.75">
      <c r="A2" s="5"/>
      <c r="B2" s="120" t="s">
        <v>59</v>
      </c>
      <c r="C2" s="120"/>
      <c r="D2" s="120"/>
      <c r="E2" s="120"/>
      <c r="F2" s="120"/>
      <c r="G2" s="120"/>
      <c r="H2" s="120"/>
    </row>
    <row r="3" spans="1:8" ht="15.75">
      <c r="A3" s="5"/>
      <c r="B3" s="120" t="s">
        <v>52</v>
      </c>
      <c r="C3" s="120"/>
      <c r="D3" s="120"/>
      <c r="E3" s="120"/>
      <c r="F3" s="120"/>
      <c r="G3" s="120"/>
      <c r="H3" s="120"/>
    </row>
    <row r="4" spans="1:8" ht="15.75">
      <c r="A4" s="5"/>
      <c r="B4" s="120" t="s">
        <v>60</v>
      </c>
      <c r="C4" s="120"/>
      <c r="D4" s="120"/>
      <c r="E4" s="120"/>
      <c r="F4" s="120"/>
      <c r="G4" s="120"/>
      <c r="H4" s="120"/>
    </row>
    <row r="5" spans="1:8" ht="15.75">
      <c r="A5" s="5"/>
      <c r="B5" s="120" t="s">
        <v>56</v>
      </c>
      <c r="C5" s="120"/>
      <c r="D5" s="120"/>
      <c r="E5" s="120"/>
      <c r="F5" s="120"/>
      <c r="G5" s="120"/>
      <c r="H5" s="120"/>
    </row>
    <row r="6" spans="1:8" ht="15.75">
      <c r="A6" s="5"/>
      <c r="B6" s="120" t="s">
        <v>37</v>
      </c>
      <c r="C6" s="120"/>
      <c r="D6" s="120"/>
      <c r="E6" s="120"/>
      <c r="F6" s="120"/>
      <c r="G6" s="120"/>
      <c r="H6" s="120"/>
    </row>
    <row r="7" spans="1:8" ht="15.75">
      <c r="A7" s="5"/>
      <c r="B7" s="76"/>
      <c r="C7" s="6"/>
      <c r="D7" s="6"/>
      <c r="E7" s="6"/>
      <c r="F7" s="6"/>
      <c r="G7" s="6"/>
      <c r="H7" s="6"/>
    </row>
    <row r="8" spans="1:8" ht="33.75" customHeight="1">
      <c r="A8" s="101" t="s">
        <v>27</v>
      </c>
      <c r="B8" s="101"/>
      <c r="C8" s="101"/>
      <c r="D8" s="101"/>
      <c r="E8" s="101"/>
      <c r="F8" s="101"/>
      <c r="G8" s="101"/>
      <c r="H8" s="101"/>
    </row>
    <row r="9" spans="1:8" ht="15.75" customHeight="1">
      <c r="A9" s="101" t="s">
        <v>28</v>
      </c>
      <c r="B9" s="101"/>
      <c r="C9" s="101"/>
      <c r="D9" s="101"/>
      <c r="E9" s="101"/>
      <c r="F9" s="101"/>
      <c r="G9" s="101"/>
      <c r="H9" s="101"/>
    </row>
    <row r="10" spans="1:8" ht="15.75">
      <c r="A10" s="5"/>
      <c r="B10" s="5"/>
      <c r="C10" s="6"/>
      <c r="D10" s="7"/>
      <c r="E10" s="6"/>
      <c r="F10" s="6"/>
      <c r="G10" s="6"/>
      <c r="H10" s="6"/>
    </row>
    <row r="11" spans="1:8" ht="37.5" customHeight="1" thickBot="1">
      <c r="A11" s="42" t="s">
        <v>0</v>
      </c>
      <c r="B11" s="42" t="s">
        <v>1</v>
      </c>
      <c r="C11" s="42" t="s">
        <v>2</v>
      </c>
      <c r="D11" s="42" t="s">
        <v>3</v>
      </c>
      <c r="E11" s="43" t="s">
        <v>29</v>
      </c>
      <c r="F11" s="32" t="s">
        <v>31</v>
      </c>
      <c r="G11" s="32" t="s">
        <v>34</v>
      </c>
      <c r="H11" s="32" t="s">
        <v>33</v>
      </c>
    </row>
    <row r="12" spans="1:8" ht="17.25" customHeight="1" thickBot="1" thickTop="1">
      <c r="A12" s="85" t="s">
        <v>42</v>
      </c>
      <c r="B12" s="108" t="s">
        <v>44</v>
      </c>
      <c r="C12" s="109"/>
      <c r="D12" s="110"/>
      <c r="E12" s="63">
        <f>E13</f>
        <v>849587</v>
      </c>
      <c r="F12" s="64">
        <f>F13</f>
        <v>0</v>
      </c>
      <c r="G12" s="64">
        <f>G13</f>
        <v>0</v>
      </c>
      <c r="H12" s="64">
        <f>E12+F12-G12</f>
        <v>849587</v>
      </c>
    </row>
    <row r="13" spans="1:8" ht="16.5" customHeight="1" thickTop="1">
      <c r="A13" s="25"/>
      <c r="B13" s="86" t="s">
        <v>43</v>
      </c>
      <c r="C13" s="111" t="s">
        <v>45</v>
      </c>
      <c r="D13" s="112"/>
      <c r="E13" s="65">
        <f>E14+E15+E16+E17+E18</f>
        <v>849587</v>
      </c>
      <c r="F13" s="66">
        <f>F14+F15+F16+F17+F18</f>
        <v>0</v>
      </c>
      <c r="G13" s="66">
        <f>G14+G15+G16+G17+G18</f>
        <v>0</v>
      </c>
      <c r="H13" s="66">
        <f aca="true" t="shared" si="0" ref="H13:H18">E13+F13-G13</f>
        <v>849587</v>
      </c>
    </row>
    <row r="14" spans="1:8" ht="22.5" customHeight="1">
      <c r="A14" s="25"/>
      <c r="B14" s="26"/>
      <c r="C14" s="27">
        <v>4210</v>
      </c>
      <c r="D14" s="21" t="s">
        <v>19</v>
      </c>
      <c r="E14" s="56">
        <v>8060</v>
      </c>
      <c r="F14" s="59"/>
      <c r="G14" s="59"/>
      <c r="H14" s="67">
        <f t="shared" si="0"/>
        <v>8060</v>
      </c>
    </row>
    <row r="15" spans="1:8" ht="15.75">
      <c r="A15" s="25"/>
      <c r="B15" s="25"/>
      <c r="C15" s="27">
        <v>4300</v>
      </c>
      <c r="D15" s="21" t="s">
        <v>22</v>
      </c>
      <c r="E15" s="56">
        <v>5599</v>
      </c>
      <c r="F15" s="59"/>
      <c r="G15" s="59"/>
      <c r="H15" s="67">
        <f t="shared" si="0"/>
        <v>5599</v>
      </c>
    </row>
    <row r="16" spans="1:8" ht="31.5">
      <c r="A16" s="25"/>
      <c r="B16" s="25"/>
      <c r="C16" s="27">
        <v>4370</v>
      </c>
      <c r="D16" s="21" t="s">
        <v>46</v>
      </c>
      <c r="E16" s="56">
        <v>1000</v>
      </c>
      <c r="F16" s="59"/>
      <c r="G16" s="59"/>
      <c r="H16" s="67">
        <f t="shared" si="0"/>
        <v>1000</v>
      </c>
    </row>
    <row r="17" spans="1:8" ht="15.75">
      <c r="A17" s="25"/>
      <c r="B17" s="25"/>
      <c r="C17" s="27">
        <v>4430</v>
      </c>
      <c r="D17" s="21" t="s">
        <v>47</v>
      </c>
      <c r="E17" s="56">
        <v>832928</v>
      </c>
      <c r="F17" s="59"/>
      <c r="G17" s="59"/>
      <c r="H17" s="67">
        <f t="shared" si="0"/>
        <v>832928</v>
      </c>
    </row>
    <row r="18" spans="1:8" ht="36" customHeight="1" thickBot="1">
      <c r="A18" s="25"/>
      <c r="B18" s="25"/>
      <c r="C18" s="28">
        <v>4740</v>
      </c>
      <c r="D18" s="29" t="s">
        <v>48</v>
      </c>
      <c r="E18" s="57">
        <v>2000</v>
      </c>
      <c r="F18" s="61"/>
      <c r="G18" s="61"/>
      <c r="H18" s="68">
        <f t="shared" si="0"/>
        <v>2000</v>
      </c>
    </row>
    <row r="19" spans="1:8" ht="17.25" customHeight="1" thickBot="1" thickTop="1">
      <c r="A19" s="87">
        <v>750</v>
      </c>
      <c r="B19" s="117" t="s">
        <v>4</v>
      </c>
      <c r="C19" s="118"/>
      <c r="D19" s="119"/>
      <c r="E19" s="64">
        <f>E20</f>
        <v>111100</v>
      </c>
      <c r="F19" s="64"/>
      <c r="G19" s="64"/>
      <c r="H19" s="64">
        <f>E19+F19-G19</f>
        <v>111100</v>
      </c>
    </row>
    <row r="20" spans="1:8" ht="16.5" customHeight="1" thickTop="1">
      <c r="A20" s="25"/>
      <c r="B20" s="31">
        <v>75011</v>
      </c>
      <c r="C20" s="104" t="s">
        <v>5</v>
      </c>
      <c r="D20" s="105"/>
      <c r="E20" s="65">
        <f>E21+E22+E23+E24+E25</f>
        <v>111100</v>
      </c>
      <c r="F20" s="66">
        <f>F21+F22+F23+F24+F25</f>
        <v>0</v>
      </c>
      <c r="G20" s="66">
        <f>G21+G22+G23+G24+G25</f>
        <v>0</v>
      </c>
      <c r="H20" s="66">
        <f aca="true" t="shared" si="1" ref="H20:H48">E20+F20-G20</f>
        <v>111100</v>
      </c>
    </row>
    <row r="21" spans="1:8" ht="31.5">
      <c r="A21" s="25"/>
      <c r="B21" s="26"/>
      <c r="C21" s="27">
        <v>4010</v>
      </c>
      <c r="D21" s="21" t="s">
        <v>13</v>
      </c>
      <c r="E21" s="56">
        <v>84820</v>
      </c>
      <c r="F21" s="59"/>
      <c r="G21" s="59"/>
      <c r="H21" s="67">
        <f t="shared" si="1"/>
        <v>84820</v>
      </c>
    </row>
    <row r="22" spans="1:8" ht="31.5">
      <c r="A22" s="25"/>
      <c r="B22" s="25"/>
      <c r="C22" s="27">
        <v>4040</v>
      </c>
      <c r="D22" s="21" t="s">
        <v>14</v>
      </c>
      <c r="E22" s="56">
        <v>6200</v>
      </c>
      <c r="F22" s="59"/>
      <c r="G22" s="59"/>
      <c r="H22" s="67">
        <f t="shared" si="1"/>
        <v>6200</v>
      </c>
    </row>
    <row r="23" spans="1:8" ht="31.5">
      <c r="A23" s="25"/>
      <c r="B23" s="25"/>
      <c r="C23" s="27">
        <v>4110</v>
      </c>
      <c r="D23" s="21" t="s">
        <v>15</v>
      </c>
      <c r="E23" s="56">
        <v>14980</v>
      </c>
      <c r="F23" s="59"/>
      <c r="G23" s="59"/>
      <c r="H23" s="67">
        <f t="shared" si="1"/>
        <v>14980</v>
      </c>
    </row>
    <row r="24" spans="1:8" ht="15.75">
      <c r="A24" s="25"/>
      <c r="B24" s="25"/>
      <c r="C24" s="27">
        <v>4120</v>
      </c>
      <c r="D24" s="21" t="s">
        <v>16</v>
      </c>
      <c r="E24" s="56">
        <v>2400</v>
      </c>
      <c r="F24" s="59"/>
      <c r="G24" s="59"/>
      <c r="H24" s="67">
        <f t="shared" si="1"/>
        <v>2400</v>
      </c>
    </row>
    <row r="25" spans="1:8" ht="32.25" thickBot="1">
      <c r="A25" s="25"/>
      <c r="B25" s="25"/>
      <c r="C25" s="28">
        <v>4440</v>
      </c>
      <c r="D25" s="29" t="s">
        <v>17</v>
      </c>
      <c r="E25" s="57">
        <v>2700</v>
      </c>
      <c r="F25" s="61"/>
      <c r="G25" s="61"/>
      <c r="H25" s="68">
        <f t="shared" si="1"/>
        <v>2700</v>
      </c>
    </row>
    <row r="26" spans="1:8" ht="73.5" customHeight="1" thickBot="1" thickTop="1">
      <c r="A26" s="80">
        <v>751</v>
      </c>
      <c r="B26" s="117" t="s">
        <v>7</v>
      </c>
      <c r="C26" s="118"/>
      <c r="D26" s="119"/>
      <c r="E26" s="81">
        <f>E27+E30</f>
        <v>19887</v>
      </c>
      <c r="F26" s="64"/>
      <c r="G26" s="64"/>
      <c r="H26" s="64">
        <f t="shared" si="1"/>
        <v>19887</v>
      </c>
    </row>
    <row r="27" spans="1:8" ht="54" customHeight="1" thickTop="1">
      <c r="A27" s="25"/>
      <c r="B27" s="71">
        <v>75101</v>
      </c>
      <c r="C27" s="104" t="s">
        <v>18</v>
      </c>
      <c r="D27" s="105"/>
      <c r="E27" s="65">
        <f>E28+E29</f>
        <v>1549</v>
      </c>
      <c r="F27" s="66">
        <f>F28+F29</f>
        <v>0</v>
      </c>
      <c r="G27" s="66">
        <f>G28+G29</f>
        <v>0</v>
      </c>
      <c r="H27" s="66">
        <f t="shared" si="1"/>
        <v>1549</v>
      </c>
    </row>
    <row r="28" spans="1:8" ht="31.5">
      <c r="A28" s="25"/>
      <c r="B28" s="25"/>
      <c r="C28" s="27">
        <v>4210</v>
      </c>
      <c r="D28" s="29" t="s">
        <v>19</v>
      </c>
      <c r="E28" s="58">
        <v>700</v>
      </c>
      <c r="F28" s="60"/>
      <c r="G28" s="60"/>
      <c r="H28" s="67">
        <f t="shared" si="1"/>
        <v>700</v>
      </c>
    </row>
    <row r="29" spans="1:8" ht="15.75">
      <c r="A29" s="25"/>
      <c r="B29" s="31"/>
      <c r="C29" s="27">
        <v>4300</v>
      </c>
      <c r="D29" s="30" t="s">
        <v>22</v>
      </c>
      <c r="E29" s="58">
        <v>849</v>
      </c>
      <c r="F29" s="60"/>
      <c r="G29" s="60"/>
      <c r="H29" s="67">
        <f t="shared" si="1"/>
        <v>849</v>
      </c>
    </row>
    <row r="30" spans="1:8" ht="35.25" customHeight="1">
      <c r="A30" s="25"/>
      <c r="B30" s="73">
        <v>75113</v>
      </c>
      <c r="C30" s="106" t="s">
        <v>40</v>
      </c>
      <c r="D30" s="107"/>
      <c r="E30" s="74">
        <f>E32+E33+E34+E35+E36+E39+E31+E37+E38</f>
        <v>18338</v>
      </c>
      <c r="F30" s="72">
        <f>F36+F38</f>
        <v>0</v>
      </c>
      <c r="G30" s="72">
        <f>G35+G36+G31+G32+G33+G34+G39</f>
        <v>0</v>
      </c>
      <c r="H30" s="72">
        <f>E30+F30-G30</f>
        <v>18338</v>
      </c>
    </row>
    <row r="31" spans="1:8" ht="32.25" customHeight="1">
      <c r="A31" s="25"/>
      <c r="B31" s="25"/>
      <c r="C31" s="96">
        <v>3030</v>
      </c>
      <c r="D31" s="97" t="s">
        <v>51</v>
      </c>
      <c r="E31" s="88">
        <v>9000</v>
      </c>
      <c r="F31" s="67"/>
      <c r="G31" s="67"/>
      <c r="H31" s="67">
        <f>E31-G31</f>
        <v>9000</v>
      </c>
    </row>
    <row r="32" spans="1:8" ht="25.5" customHeight="1">
      <c r="A32" s="25"/>
      <c r="B32" s="25"/>
      <c r="C32" s="27">
        <v>4170</v>
      </c>
      <c r="D32" s="29" t="s">
        <v>49</v>
      </c>
      <c r="E32" s="88">
        <v>3590</v>
      </c>
      <c r="F32" s="67"/>
      <c r="G32" s="67"/>
      <c r="H32" s="67">
        <f>E32-G32</f>
        <v>3590</v>
      </c>
    </row>
    <row r="33" spans="1:8" ht="31.5" customHeight="1">
      <c r="A33" s="25"/>
      <c r="B33" s="25"/>
      <c r="C33" s="27">
        <v>4110</v>
      </c>
      <c r="D33" s="29" t="s">
        <v>15</v>
      </c>
      <c r="E33" s="88">
        <v>354</v>
      </c>
      <c r="F33" s="67"/>
      <c r="G33" s="67"/>
      <c r="H33" s="67">
        <f>E33-G33</f>
        <v>354</v>
      </c>
    </row>
    <row r="34" spans="1:8" ht="25.5" customHeight="1">
      <c r="A34" s="25"/>
      <c r="B34" s="25"/>
      <c r="C34" s="27">
        <v>4120</v>
      </c>
      <c r="D34" s="29" t="s">
        <v>16</v>
      </c>
      <c r="E34" s="88">
        <v>58</v>
      </c>
      <c r="F34" s="67"/>
      <c r="G34" s="67"/>
      <c r="H34" s="67">
        <f>E34-G34</f>
        <v>58</v>
      </c>
    </row>
    <row r="35" spans="1:8" ht="31.5">
      <c r="A35" s="25"/>
      <c r="B35" s="25"/>
      <c r="C35" s="27">
        <v>4210</v>
      </c>
      <c r="D35" s="29" t="s">
        <v>19</v>
      </c>
      <c r="E35" s="58">
        <v>3050</v>
      </c>
      <c r="F35" s="60"/>
      <c r="G35" s="60"/>
      <c r="H35" s="67">
        <f>E35-G35</f>
        <v>3050</v>
      </c>
    </row>
    <row r="36" spans="1:8" ht="15.75">
      <c r="A36" s="25"/>
      <c r="B36" s="25"/>
      <c r="C36" s="27">
        <v>4300</v>
      </c>
      <c r="D36" s="30" t="s">
        <v>22</v>
      </c>
      <c r="E36" s="58">
        <v>1072</v>
      </c>
      <c r="F36" s="62"/>
      <c r="G36" s="62"/>
      <c r="H36" s="68">
        <f>E36+F36-G36</f>
        <v>1072</v>
      </c>
    </row>
    <row r="37" spans="1:8" ht="31.5">
      <c r="A37" s="82"/>
      <c r="B37" s="82"/>
      <c r="C37" s="28">
        <v>4360</v>
      </c>
      <c r="D37" s="30" t="s">
        <v>53</v>
      </c>
      <c r="E37" s="100">
        <v>200</v>
      </c>
      <c r="F37" s="62"/>
      <c r="G37" s="62"/>
      <c r="H37" s="68">
        <v>200</v>
      </c>
    </row>
    <row r="38" spans="1:8" ht="31.5">
      <c r="A38" s="82"/>
      <c r="B38" s="82"/>
      <c r="C38" s="28">
        <v>4370</v>
      </c>
      <c r="D38" s="83" t="s">
        <v>54</v>
      </c>
      <c r="E38" s="84">
        <v>372</v>
      </c>
      <c r="F38" s="62"/>
      <c r="G38" s="62"/>
      <c r="H38" s="68">
        <f>E38+F38</f>
        <v>372</v>
      </c>
    </row>
    <row r="39" spans="1:8" ht="16.5" thickBot="1">
      <c r="A39" s="82"/>
      <c r="B39" s="82"/>
      <c r="C39" s="89">
        <v>4410</v>
      </c>
      <c r="D39" s="98" t="s">
        <v>50</v>
      </c>
      <c r="E39" s="99">
        <v>642</v>
      </c>
      <c r="F39" s="90"/>
      <c r="G39" s="90"/>
      <c r="H39" s="91">
        <f>E39-G39</f>
        <v>642</v>
      </c>
    </row>
    <row r="40" spans="1:8" ht="17.25" thickBot="1" thickTop="1">
      <c r="A40" s="80">
        <v>852</v>
      </c>
      <c r="B40" s="117" t="s">
        <v>9</v>
      </c>
      <c r="C40" s="118"/>
      <c r="D40" s="119"/>
      <c r="E40" s="81">
        <f>E41+E45+E47</f>
        <v>2584020</v>
      </c>
      <c r="F40" s="64">
        <f>F41+F45+F47</f>
        <v>1360</v>
      </c>
      <c r="G40" s="64">
        <f>G41+G45+G47</f>
        <v>1360</v>
      </c>
      <c r="H40" s="64">
        <f t="shared" si="1"/>
        <v>2584020</v>
      </c>
    </row>
    <row r="41" spans="1:8" ht="75.75" customHeight="1" thickTop="1">
      <c r="A41" s="121"/>
      <c r="B41" s="33">
        <v>85212</v>
      </c>
      <c r="C41" s="104" t="s">
        <v>10</v>
      </c>
      <c r="D41" s="105"/>
      <c r="E41" s="65">
        <f>E42+E43+E44</f>
        <v>2513240</v>
      </c>
      <c r="F41" s="66">
        <f>F42+F43</f>
        <v>1360</v>
      </c>
      <c r="G41" s="66">
        <f>G43</f>
        <v>1360</v>
      </c>
      <c r="H41" s="66">
        <f t="shared" si="1"/>
        <v>2513240</v>
      </c>
    </row>
    <row r="42" spans="1:8" ht="15.75">
      <c r="A42" s="122"/>
      <c r="B42" s="124"/>
      <c r="C42" s="27">
        <v>3110</v>
      </c>
      <c r="D42" s="30" t="s">
        <v>20</v>
      </c>
      <c r="E42" s="56">
        <v>2422310</v>
      </c>
      <c r="F42" s="59"/>
      <c r="G42" s="59"/>
      <c r="H42" s="67">
        <f t="shared" si="1"/>
        <v>2422310</v>
      </c>
    </row>
    <row r="43" spans="1:8" ht="63">
      <c r="A43" s="122"/>
      <c r="B43" s="125"/>
      <c r="C43" s="27">
        <v>4110</v>
      </c>
      <c r="D43" s="30" t="s">
        <v>61</v>
      </c>
      <c r="E43" s="56">
        <v>35500</v>
      </c>
      <c r="F43" s="59">
        <v>1360</v>
      </c>
      <c r="G43" s="59">
        <v>1360</v>
      </c>
      <c r="H43" s="67">
        <f t="shared" si="1"/>
        <v>35500</v>
      </c>
    </row>
    <row r="44" spans="1:8" ht="31.5">
      <c r="A44" s="122"/>
      <c r="B44" s="125"/>
      <c r="C44" s="27">
        <v>4010</v>
      </c>
      <c r="D44" s="30" t="s">
        <v>21</v>
      </c>
      <c r="E44" s="56">
        <v>55430</v>
      </c>
      <c r="F44" s="59"/>
      <c r="G44" s="59"/>
      <c r="H44" s="67">
        <f t="shared" si="1"/>
        <v>55430</v>
      </c>
    </row>
    <row r="45" spans="1:8" ht="88.5" customHeight="1">
      <c r="A45" s="122"/>
      <c r="B45" s="73">
        <v>85213</v>
      </c>
      <c r="C45" s="106" t="s">
        <v>11</v>
      </c>
      <c r="D45" s="107"/>
      <c r="E45" s="65">
        <f>E46</f>
        <v>7145</v>
      </c>
      <c r="F45" s="72">
        <f>F46</f>
        <v>0</v>
      </c>
      <c r="G45" s="72">
        <f>G46</f>
        <v>0</v>
      </c>
      <c r="H45" s="72">
        <f t="shared" si="1"/>
        <v>7145</v>
      </c>
    </row>
    <row r="46" spans="1:8" ht="63">
      <c r="A46" s="25"/>
      <c r="B46" s="31"/>
      <c r="C46" s="27">
        <v>4130</v>
      </c>
      <c r="D46" s="21" t="s">
        <v>23</v>
      </c>
      <c r="E46" s="56">
        <v>7145</v>
      </c>
      <c r="F46" s="59"/>
      <c r="G46" s="59"/>
      <c r="H46" s="67">
        <f t="shared" si="1"/>
        <v>7145</v>
      </c>
    </row>
    <row r="47" spans="1:8" ht="59.25" customHeight="1">
      <c r="A47" s="25"/>
      <c r="B47" s="73">
        <v>85214</v>
      </c>
      <c r="C47" s="106" t="s">
        <v>12</v>
      </c>
      <c r="D47" s="107"/>
      <c r="E47" s="74">
        <f>E48</f>
        <v>63635</v>
      </c>
      <c r="F47" s="72">
        <f>F48</f>
        <v>0</v>
      </c>
      <c r="G47" s="72">
        <f>G48</f>
        <v>0</v>
      </c>
      <c r="H47" s="72">
        <f t="shared" si="1"/>
        <v>63635</v>
      </c>
    </row>
    <row r="48" spans="1:8" ht="16.5" thickBot="1">
      <c r="A48" s="25"/>
      <c r="B48" s="26"/>
      <c r="C48" s="27">
        <v>3110</v>
      </c>
      <c r="D48" s="21" t="s">
        <v>24</v>
      </c>
      <c r="E48" s="56">
        <v>63635</v>
      </c>
      <c r="F48" s="59"/>
      <c r="G48" s="59"/>
      <c r="H48" s="68">
        <f t="shared" si="1"/>
        <v>63635</v>
      </c>
    </row>
    <row r="49" spans="1:8" ht="17.25" thickBot="1" thickTop="1">
      <c r="A49" s="69"/>
      <c r="B49" s="123" t="s">
        <v>25</v>
      </c>
      <c r="C49" s="118"/>
      <c r="D49" s="118"/>
      <c r="E49" s="70">
        <f>E40+E26+E19+E12</f>
        <v>3564594</v>
      </c>
      <c r="F49" s="70">
        <f>F40+F26+F19+F12</f>
        <v>1360</v>
      </c>
      <c r="G49" s="70">
        <f>G40+G19+G26</f>
        <v>1360</v>
      </c>
      <c r="H49" s="64">
        <f>E49+F49-G49</f>
        <v>3564594</v>
      </c>
    </row>
    <row r="50" ht="13.5" thickTop="1"/>
  </sheetData>
  <sheetProtection/>
  <mergeCells count="22">
    <mergeCell ref="C47:D47"/>
    <mergeCell ref="B49:D49"/>
    <mergeCell ref="B40:D40"/>
    <mergeCell ref="C41:D41"/>
    <mergeCell ref="B42:B44"/>
    <mergeCell ref="C45:D45"/>
    <mergeCell ref="C30:D30"/>
    <mergeCell ref="B12:D12"/>
    <mergeCell ref="C13:D13"/>
    <mergeCell ref="A41:A45"/>
    <mergeCell ref="B26:D26"/>
    <mergeCell ref="C27:D27"/>
    <mergeCell ref="B19:D19"/>
    <mergeCell ref="C20:D20"/>
    <mergeCell ref="A8:H8"/>
    <mergeCell ref="A9:H9"/>
    <mergeCell ref="B1:H1"/>
    <mergeCell ref="B2:H2"/>
    <mergeCell ref="B3:H3"/>
    <mergeCell ref="B4:H4"/>
    <mergeCell ref="B5:H5"/>
    <mergeCell ref="B6:H6"/>
  </mergeCells>
  <printOptions/>
  <pageMargins left="0.15748031496062992" right="0.15748031496062992" top="0.7874015748031497" bottom="0.7874015748031497" header="0.5118110236220472" footer="0.5118110236220472"/>
  <pageSetup firstPageNumber="2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Monika Anuszewska</cp:lastModifiedBy>
  <cp:lastPrinted>2009-11-09T09:38:56Z</cp:lastPrinted>
  <dcterms:created xsi:type="dcterms:W3CDTF">2006-11-08T06:58:30Z</dcterms:created>
  <dcterms:modified xsi:type="dcterms:W3CDTF">2010-01-07T12:33:47Z</dcterms:modified>
  <cp:category/>
  <cp:version/>
  <cp:contentType/>
  <cp:contentStatus/>
</cp:coreProperties>
</file>